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UMBROTSVINNA\Fjármálainnviðir\2019\Gögn\"/>
    </mc:Choice>
  </mc:AlternateContent>
  <bookViews>
    <workbookView xWindow="240" yWindow="90" windowWidth="18960" windowHeight="6810" tabRatio="677"/>
  </bookViews>
  <sheets>
    <sheet name="Yfirlit" sheetId="11" r:id="rId1"/>
    <sheet name="I-1" sheetId="67" r:id="rId2"/>
    <sheet name="I-2" sheetId="66" r:id="rId3"/>
    <sheet name="I-3" sheetId="65" r:id="rId4"/>
    <sheet name="I-4" sheetId="81" r:id="rId5"/>
    <sheet name="I-5" sheetId="83" r:id="rId6"/>
    <sheet name="II-1" sheetId="74" r:id="rId7"/>
    <sheet name="II-2" sheetId="76" r:id="rId8"/>
    <sheet name="II-3" sheetId="77" r:id="rId9"/>
    <sheet name="II-4" sheetId="78" r:id="rId10"/>
    <sheet name="II-5" sheetId="84" r:id="rId11"/>
    <sheet name="II-6" sheetId="85" r:id="rId12"/>
    <sheet name="II-7" sheetId="86" r:id="rId13"/>
    <sheet name="II-8" sheetId="87" r:id="rId14"/>
    <sheet name="III-1" sheetId="53" r:id="rId15"/>
    <sheet name="III-2" sheetId="55" r:id="rId16"/>
    <sheet name="III-3" sheetId="43" r:id="rId17"/>
    <sheet name="III-4" sheetId="44" r:id="rId18"/>
    <sheet name="III-5" sheetId="45" r:id="rId19"/>
    <sheet name="Tafla III-1" sheetId="122" r:id="rId20"/>
    <sheet name="IV-1" sheetId="88" r:id="rId21"/>
    <sheet name="IV-2" sheetId="89" r:id="rId22"/>
    <sheet name="IV-3" sheetId="91" r:id="rId23"/>
    <sheet name="IV-4" sheetId="93" r:id="rId24"/>
    <sheet name="IV-5" sheetId="94" r:id="rId25"/>
    <sheet name="IV-6" sheetId="95" r:id="rId26"/>
    <sheet name="IV-7" sheetId="97" r:id="rId27"/>
    <sheet name="IV-8" sheetId="96" r:id="rId28"/>
    <sheet name="IV-9" sheetId="98" r:id="rId29"/>
    <sheet name="IV-10" sheetId="99" r:id="rId30"/>
    <sheet name="IV-11" sheetId="100" r:id="rId31"/>
    <sheet name="IV-12" sheetId="101" r:id="rId32"/>
    <sheet name="IV-13" sheetId="102" r:id="rId33"/>
    <sheet name="IV-14" sheetId="103" r:id="rId34"/>
    <sheet name="IV-15" sheetId="104" r:id="rId35"/>
    <sheet name="IV-16" sheetId="105" r:id="rId36"/>
    <sheet name="IV-17" sheetId="106" r:id="rId37"/>
    <sheet name="V-1" sheetId="107" r:id="rId38"/>
    <sheet name="Tafla V-1" sheetId="113" r:id="rId39"/>
    <sheet name="V-2" sheetId="108" r:id="rId40"/>
    <sheet name="V-3" sheetId="109" r:id="rId41"/>
    <sheet name="V-4" sheetId="110" r:id="rId42"/>
    <sheet name="V-5" sheetId="121" r:id="rId43"/>
    <sheet name="V-6" sheetId="112" r:id="rId44"/>
    <sheet name="Tafla V-2" sheetId="115" r:id="rId45"/>
  </sheets>
  <externalReferences>
    <externalReference r:id="rId46"/>
  </externalReferences>
  <definedNames>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s>
  <calcPr calcId="152511"/>
</workbook>
</file>

<file path=xl/calcChain.xml><?xml version="1.0" encoding="utf-8"?>
<calcChain xmlns="http://schemas.openxmlformats.org/spreadsheetml/2006/main">
  <c r="B25" i="45" l="1"/>
  <c r="B24" i="45"/>
  <c r="B23" i="45"/>
  <c r="B22" i="45"/>
  <c r="B21" i="45"/>
  <c r="B20" i="45"/>
  <c r="B19" i="45"/>
  <c r="B18" i="45"/>
  <c r="B17" i="45"/>
  <c r="B16" i="45"/>
  <c r="B15" i="45"/>
  <c r="B14" i="45"/>
  <c r="B21" i="44" l="1"/>
  <c r="B20" i="44"/>
  <c r="B19" i="44"/>
  <c r="B18" i="44"/>
  <c r="B17" i="44"/>
  <c r="B16" i="44"/>
  <c r="B15" i="44"/>
  <c r="B14" i="44"/>
</calcChain>
</file>

<file path=xl/comments1.xml><?xml version="1.0" encoding="utf-8"?>
<comments xmlns="http://schemas.openxmlformats.org/spreadsheetml/2006/main">
  <authors>
    <author>HAXDMZWEB1$</author>
  </authors>
  <commentList>
    <comment ref="B23" authorId="0" shapeId="0">
      <text>
        <r>
          <rPr>
            <sz val="8"/>
            <color rgb="FF000000"/>
            <rFont val="Tahoma"/>
            <family val="2"/>
          </rPr>
          <t xml:space="preserve">Bráðabirgðatölur.
</t>
        </r>
      </text>
    </comment>
    <comment ref="B24" authorId="0" shapeId="0">
      <text>
        <r>
          <rPr>
            <sz val="8"/>
            <color rgb="FF000000"/>
            <rFont val="Tahoma"/>
            <family val="2"/>
          </rPr>
          <t xml:space="preserve">Bráðabirgðatölur.
</t>
        </r>
      </text>
    </comment>
    <comment ref="B25" authorId="0" shapeId="0">
      <text>
        <r>
          <rPr>
            <sz val="8"/>
            <color rgb="FF000000"/>
            <rFont val="Tahoma"/>
            <family val="2"/>
          </rPr>
          <t xml:space="preserve">Bráðabirgðatölur.
</t>
        </r>
      </text>
    </comment>
  </commentList>
</comments>
</file>

<file path=xl/sharedStrings.xml><?xml version="1.0" encoding="utf-8"?>
<sst xmlns="http://schemas.openxmlformats.org/spreadsheetml/2006/main" count="1156" uniqueCount="372">
  <si>
    <t>Fs</t>
  </si>
  <si>
    <t>Ufs</t>
  </si>
  <si>
    <t>Nm</t>
  </si>
  <si>
    <t xml:space="preserve">H </t>
  </si>
  <si>
    <t xml:space="preserve">Vá </t>
  </si>
  <si>
    <t>Há</t>
  </si>
  <si>
    <t>Ath.</t>
  </si>
  <si>
    <t xml:space="preserve">Mynd </t>
  </si>
  <si>
    <t>Númer</t>
  </si>
  <si>
    <t>Kafli</t>
  </si>
  <si>
    <t>Heiti mynda</t>
  </si>
  <si>
    <t xml:space="preserve">Myndir </t>
  </si>
  <si>
    <t>II</t>
  </si>
  <si>
    <t>III</t>
  </si>
  <si>
    <t>Fjármálainnviðir</t>
  </si>
  <si>
    <t>Alm.</t>
  </si>
  <si>
    <t xml:space="preserve">M.kr. </t>
  </si>
  <si>
    <t>Mynd III-1</t>
  </si>
  <si>
    <t>% af VLF</t>
  </si>
  <si>
    <t>Mynd III-2</t>
  </si>
  <si>
    <t>Sviss</t>
  </si>
  <si>
    <t>Rússland</t>
  </si>
  <si>
    <t>Singapúr</t>
  </si>
  <si>
    <t>Ástralía</t>
  </si>
  <si>
    <t>Kanada</t>
  </si>
  <si>
    <t>Bretland</t>
  </si>
  <si>
    <t>Danmörk</t>
  </si>
  <si>
    <t>Ísland</t>
  </si>
  <si>
    <t>Noregur</t>
  </si>
  <si>
    <t>Svíþjóð</t>
  </si>
  <si>
    <t>Mynd III-3</t>
  </si>
  <si>
    <t>mars</t>
  </si>
  <si>
    <t>maí</t>
  </si>
  <si>
    <t>Mynd III-4</t>
  </si>
  <si>
    <t>Mynd III-5</t>
  </si>
  <si>
    <t>Fjöldi í milljónum</t>
  </si>
  <si>
    <t>Seðlar í umferð</t>
  </si>
  <si>
    <t>Greindir seðlar</t>
  </si>
  <si>
    <t>Eyddir seðlar</t>
  </si>
  <si>
    <t>%</t>
  </si>
  <si>
    <t>Tafla</t>
  </si>
  <si>
    <t>Kafli III</t>
  </si>
  <si>
    <t>Debetkort</t>
  </si>
  <si>
    <t>Kreditkort</t>
  </si>
  <si>
    <t>Ár</t>
  </si>
  <si>
    <t>Kafli I</t>
  </si>
  <si>
    <t>Mynd I-1</t>
  </si>
  <si>
    <t>Mynd I-3</t>
  </si>
  <si>
    <t>Mynd I-2</t>
  </si>
  <si>
    <r>
      <t>Heimild:</t>
    </r>
    <r>
      <rPr>
        <sz val="9"/>
        <rFont val="Times New Roman"/>
        <family val="1"/>
      </rPr>
      <t xml:space="preserve"> Seðlabanki Íslands</t>
    </r>
  </si>
  <si>
    <t>Mynd IV-1</t>
  </si>
  <si>
    <t>Mynd IV-2</t>
  </si>
  <si>
    <t>Kafli IV</t>
  </si>
  <si>
    <t>Kafli II</t>
  </si>
  <si>
    <t>Uppgjörstími</t>
  </si>
  <si>
    <t>Mynd II-4</t>
  </si>
  <si>
    <r>
      <t>Heimild:</t>
    </r>
    <r>
      <rPr>
        <sz val="10"/>
        <rFont val="Times New Roman"/>
        <family val="1"/>
      </rPr>
      <t xml:space="preserve"> Greiðsluveitan ehf., Seðlabanki Íslands</t>
    </r>
  </si>
  <si>
    <t>Mynd II-6</t>
  </si>
  <si>
    <t>Mynd II-7</t>
  </si>
  <si>
    <t>Ma.kr</t>
  </si>
  <si>
    <t>Greiðsluútflæði*</t>
  </si>
  <si>
    <t>Lausafjárstaða</t>
  </si>
  <si>
    <t>Gott</t>
  </si>
  <si>
    <t>Mynd II-5</t>
  </si>
  <si>
    <t>Mynd II-8</t>
  </si>
  <si>
    <t xml:space="preserve"> </t>
  </si>
  <si>
    <t>Mynd IV-3</t>
  </si>
  <si>
    <t>Mynd IV-4</t>
  </si>
  <si>
    <t>Mynd IV-5</t>
  </si>
  <si>
    <t>I</t>
  </si>
  <si>
    <t>IV</t>
  </si>
  <si>
    <t>Kostnaður af seðlum og mynt 2007-2018</t>
  </si>
  <si>
    <t>Yfirlit yfir meginreglur PFMI</t>
  </si>
  <si>
    <r>
      <t>Heimild:</t>
    </r>
    <r>
      <rPr>
        <sz val="9"/>
        <rFont val="Times New Roman"/>
        <family val="1"/>
      </rPr>
      <t xml:space="preserve"> Berndsen (2012)</t>
    </r>
  </si>
  <si>
    <t>Fjöldi</t>
  </si>
  <si>
    <t>Atvik</t>
  </si>
  <si>
    <t>Hugbúnaður</t>
  </si>
  <si>
    <t>Högun kerfis</t>
  </si>
  <si>
    <t>Samskipan</t>
  </si>
  <si>
    <t>Þátttakandi</t>
  </si>
  <si>
    <t>Fjármálainnviðir 2019</t>
  </si>
  <si>
    <t>Þrjár meginstoðir fjármálakerfisins</t>
  </si>
  <si>
    <t>Mynd I-4</t>
  </si>
  <si>
    <t>Mynd I-5</t>
  </si>
  <si>
    <t>Fjármálainnviðir og aðilar að fjármálakerfinu</t>
  </si>
  <si>
    <r>
      <rPr>
        <i/>
        <sz val="9"/>
        <rFont val="Times New Roman"/>
        <family val="1"/>
      </rPr>
      <t>Heimild:</t>
    </r>
    <r>
      <rPr>
        <sz val="9"/>
        <rFont val="Times New Roman"/>
        <family val="1"/>
      </rPr>
      <t xml:space="preserve"> Seðlabanki Íslands.</t>
    </r>
  </si>
  <si>
    <r>
      <t>Heimild:</t>
    </r>
    <r>
      <rPr>
        <sz val="9"/>
        <rFont val="Times New Roman"/>
        <family val="1"/>
      </rPr>
      <t xml:space="preserve"> Greiðsluveitan ehf., Seðlabanki Íslands.</t>
    </r>
  </si>
  <si>
    <t>Reiðufé</t>
  </si>
  <si>
    <t>Afstaða til útgáfu Seðlabanka Íslands á rafrænu reiðufé</t>
  </si>
  <si>
    <t>Hvorki né</t>
  </si>
  <si>
    <t>Andvíg(ur)</t>
  </si>
  <si>
    <t>Hlynnt(ur)</t>
  </si>
  <si>
    <t>Líkur á að nýta rafræna greiðsluslausn Seðlabanka Íslands ef kostnaður við notkun hennar væri sambærilgur eða lægri en kostnaður við aðra rafræna greiðslumiðla</t>
  </si>
  <si>
    <t xml:space="preserve">% </t>
  </si>
  <si>
    <t>Líklegt</t>
  </si>
  <si>
    <t>Í meðallagi líklegt/ólíklegt</t>
  </si>
  <si>
    <t>Ólíklegt</t>
  </si>
  <si>
    <t>Annað</t>
  </si>
  <si>
    <t>Skráð atvik í SG- og JK- kerfunum</t>
  </si>
  <si>
    <t>Mynd II-1</t>
  </si>
  <si>
    <t>Meðallausafjárstaða til uppgjörs innan dags í SG-kerfinu</t>
  </si>
  <si>
    <t>% af lausafé</t>
  </si>
  <si>
    <t>Lausafjárnotkun</t>
  </si>
  <si>
    <t>Mynd II-2</t>
  </si>
  <si>
    <t>jan</t>
  </si>
  <si>
    <t>feb</t>
  </si>
  <si>
    <t>apr</t>
  </si>
  <si>
    <t>jún</t>
  </si>
  <si>
    <t>júl</t>
  </si>
  <si>
    <t>ágú</t>
  </si>
  <si>
    <t>sep</t>
  </si>
  <si>
    <t>okt</t>
  </si>
  <si>
    <t>nóv</t>
  </si>
  <si>
    <t>des</t>
  </si>
  <si>
    <t>mar</t>
  </si>
  <si>
    <t>Meðaluppgjörstími í SG-kerfinu yfir dag, uppsöfnuð fjárhæð</t>
  </si>
  <si>
    <t>Velta</t>
  </si>
  <si>
    <t>Færslufjöldi</t>
  </si>
  <si>
    <t>Mynd II-3</t>
  </si>
  <si>
    <t>m.kr.</t>
  </si>
  <si>
    <t>Meðalfjárhæð á hverja færslu í SG-kerfinu yfir dag (uppgjör á klst. fresti)</t>
  </si>
  <si>
    <t>Greiðsluútflæði</t>
  </si>
  <si>
    <t>Greiðsluinnflæði</t>
  </si>
  <si>
    <t>Uppgjörsstaða</t>
  </si>
  <si>
    <t>Lausafjárþörf</t>
  </si>
  <si>
    <t>Sviðsmynd 1 - Greiðsluflæði Z banka án röskunar</t>
  </si>
  <si>
    <t>Sviðsmynd 2 - Greiðsluflæði Q banka án röskunar</t>
  </si>
  <si>
    <t>Sviðsmynd 3 - Greiðsluflæði Z banka fyrir og eftir röskun</t>
  </si>
  <si>
    <t>Sviðsmynd 4 - Greiðsluflæði Q banka fyrir og eftir röskun</t>
  </si>
  <si>
    <r>
      <t xml:space="preserve">Heimild: </t>
    </r>
    <r>
      <rPr>
        <sz val="9"/>
        <rFont val="Times New Roman"/>
        <family val="1"/>
      </rPr>
      <t>Gallup, könnun um rafrænar greiðslulausnir (nóvember 2018)</t>
    </r>
  </si>
  <si>
    <t>Skipting greiðslulausna í staðgreiðsluviðskiptum</t>
  </si>
  <si>
    <r>
      <t xml:space="preserve">Heimild: </t>
    </r>
    <r>
      <rPr>
        <sz val="9"/>
        <rFont val="Times New Roman"/>
        <family val="1"/>
      </rPr>
      <t>Gallup, könnun um greiðsluhegðun á íslenskum heimilum (desember 2018)</t>
    </r>
  </si>
  <si>
    <t>Greiðsluapp</t>
  </si>
  <si>
    <t>Greiðslulausnir</t>
  </si>
  <si>
    <t>Hlutfall reiðufjár í staðgreiðsluviðskiptum</t>
  </si>
  <si>
    <t>USA</t>
  </si>
  <si>
    <t>Holland</t>
  </si>
  <si>
    <t>Eistland</t>
  </si>
  <si>
    <t>Finnland</t>
  </si>
  <si>
    <t>Belgía</t>
  </si>
  <si>
    <t>Luxemborg</t>
  </si>
  <si>
    <t>Frakkland</t>
  </si>
  <si>
    <t>Lettland</t>
  </si>
  <si>
    <t>Litháen</t>
  </si>
  <si>
    <t>Slóvakía</t>
  </si>
  <si>
    <t>Evrusvæðið</t>
  </si>
  <si>
    <t>Írland</t>
  </si>
  <si>
    <t>Þýskaland</t>
  </si>
  <si>
    <t>Slóvanía</t>
  </si>
  <si>
    <t>Portúgal</t>
  </si>
  <si>
    <t>Austurríki</t>
  </si>
  <si>
    <t>Ítalía</t>
  </si>
  <si>
    <t>Spánn</t>
  </si>
  <si>
    <t>Grikkland</t>
  </si>
  <si>
    <t>Lönd</t>
  </si>
  <si>
    <t>% reiðufé</t>
  </si>
  <si>
    <t>Tölurnar eru ekki alveg samanburðarhæfar þar sem kannanirnar eru lagðar fyrir  á mismunandi tímabili. Þær elstu á árinu 2016 og þær yngstu á árinu 2018.</t>
  </si>
  <si>
    <t>% af geiðslulausnum</t>
  </si>
  <si>
    <t>Kýpur</t>
  </si>
  <si>
    <t>Malta</t>
  </si>
  <si>
    <t>Hánotendur greiðslulausna í staðgreiðsluviðskiptum</t>
  </si>
  <si>
    <t>Vandi ef ekki væri til reiðufé í samfélaginu</t>
  </si>
  <si>
    <r>
      <t>Heimild:</t>
    </r>
    <r>
      <rPr>
        <sz val="9"/>
        <rFont val="Times New Roman"/>
        <family val="1"/>
      </rPr>
      <t xml:space="preserve"> Seðlabanki Danmerkur, Seðlabanki Svíþjóðar, Seðlabanki Íslands</t>
    </r>
  </si>
  <si>
    <t>Frekar lítill/Enginn</t>
  </si>
  <si>
    <t>Mynd IV-6</t>
  </si>
  <si>
    <t>Notkun greiðslulausna eftir aldurshópum á íslenskum greiðslumarkaði</t>
  </si>
  <si>
    <t>Greiðslukort</t>
  </si>
  <si>
    <t>29 ára og yngri</t>
  </si>
  <si>
    <t>30-39 ára</t>
  </si>
  <si>
    <t>40-49 ára</t>
  </si>
  <si>
    <t>50-59 ára</t>
  </si>
  <si>
    <t>60-69 ára</t>
  </si>
  <si>
    <t>70 ára og eldri</t>
  </si>
  <si>
    <t>Mynd IV-7</t>
  </si>
  <si>
    <t>Bandaríkin</t>
  </si>
  <si>
    <t>65 ára og eldri</t>
  </si>
  <si>
    <t>Notkun rafrænna greiðslulausna hjá 65 ára og eldri</t>
  </si>
  <si>
    <t>Mynd IV-8</t>
  </si>
  <si>
    <t>Ástæða fyrir notkun debet- og kreditkorts</t>
  </si>
  <si>
    <t>Þægilegt</t>
  </si>
  <si>
    <t>Fljótlegt</t>
  </si>
  <si>
    <t>Auðveldar yfirsýn yfir fjármálin</t>
  </si>
  <si>
    <t>Öruggt</t>
  </si>
  <si>
    <t>Ódýrt</t>
  </si>
  <si>
    <t>Ávinningur/vildarpunktar</t>
  </si>
  <si>
    <t>Nafnlaust</t>
  </si>
  <si>
    <t>Vaxtalaust lán</t>
  </si>
  <si>
    <t>Ástæður</t>
  </si>
  <si>
    <r>
      <t xml:space="preserve">Heimild: </t>
    </r>
    <r>
      <rPr>
        <sz val="9"/>
        <color rgb="FF000000"/>
        <rFont val="Times New Roman"/>
        <family val="1"/>
      </rPr>
      <t>Gallup, könnun um greiðsluhegðun á íslenskum heimilum (desember 2018)</t>
    </r>
  </si>
  <si>
    <t>Mynd IV-9</t>
  </si>
  <si>
    <t>Land</t>
  </si>
  <si>
    <t>Mismunur</t>
  </si>
  <si>
    <t>Meðalverðmæti vara eftir tegund greiðslulausnar</t>
  </si>
  <si>
    <t>Greiðslulausn</t>
  </si>
  <si>
    <t>Fjárhæð</t>
  </si>
  <si>
    <t>Mismunur milli verðmæti á vöru sem greitt er með reiðufé og greiðslukorti</t>
  </si>
  <si>
    <t>Evrur</t>
  </si>
  <si>
    <t>Kr.</t>
  </si>
  <si>
    <t>Mynd IV-10</t>
  </si>
  <si>
    <t>Mynd IV-11</t>
  </si>
  <si>
    <t>Aldrei fengið synjun hjá söluaðila á notkun greiðslulausnar</t>
  </si>
  <si>
    <r>
      <t>Heimild:</t>
    </r>
    <r>
      <rPr>
        <sz val="9"/>
        <rFont val="Times New Roman"/>
        <family val="1"/>
      </rPr>
      <t xml:space="preserve"> Evrópski seðlabankinn; Seðlabanki Danmerkur; Gallup, könnun um greiðsluhegðun á íslenskum heimilum (desember 2018); Seðlabanki Íslands</t>
    </r>
  </si>
  <si>
    <r>
      <t>Heimild:</t>
    </r>
    <r>
      <rPr>
        <sz val="9"/>
        <rFont val="Times New Roman"/>
        <family val="1"/>
      </rPr>
      <t xml:space="preserve"> Seðlabanki Danmerkur; Seðlabanki Svíþjóðar; Gallup, könnun um greiðsluhegðun á íslenskum heimilum (desember 2018)</t>
    </r>
  </si>
  <si>
    <t>Mynd IV-12</t>
  </si>
  <si>
    <t>% VLF</t>
  </si>
  <si>
    <t>Mynd IV-13</t>
  </si>
  <si>
    <t>Reiðufé í umferð og einkaneysla á Íslandi</t>
  </si>
  <si>
    <t>Einkaneysla</t>
  </si>
  <si>
    <t>Reiðufé í umferð, meðaltal yfir ár</t>
  </si>
  <si>
    <t>Meðalvöxtur einkaneyslu (2006-2018)</t>
  </si>
  <si>
    <t>Meðalvöxtur reiðufjár í umferð (2006-2018)</t>
  </si>
  <si>
    <t>2006</t>
  </si>
  <si>
    <t>2007</t>
  </si>
  <si>
    <t>2008</t>
  </si>
  <si>
    <t>2009</t>
  </si>
  <si>
    <t>2010</t>
  </si>
  <si>
    <t>2011</t>
  </si>
  <si>
    <t>2012</t>
  </si>
  <si>
    <t>2013</t>
  </si>
  <si>
    <t>2014</t>
  </si>
  <si>
    <t>2015</t>
  </si>
  <si>
    <t>2016</t>
  </si>
  <si>
    <t>2017</t>
  </si>
  <si>
    <t>2018</t>
  </si>
  <si>
    <t>Mynd IV-14</t>
  </si>
  <si>
    <t>% breyting milli ára</t>
  </si>
  <si>
    <t>Fjöldi erlendra ferðamanna og notkun þeirra á reiðufé</t>
  </si>
  <si>
    <r>
      <t>Heimild:</t>
    </r>
    <r>
      <rPr>
        <sz val="9"/>
        <rFont val="Times New Roman"/>
        <family val="1"/>
      </rPr>
      <t xml:space="preserve"> Hagstofa Íslands; Seðlabanki Íslands</t>
    </r>
  </si>
  <si>
    <r>
      <t>Heimild:</t>
    </r>
    <r>
      <rPr>
        <sz val="9"/>
        <rFont val="Times New Roman"/>
        <family val="1"/>
      </rPr>
      <t xml:space="preserve"> Ferðamálastofa; Seðlabanki Íslands</t>
    </r>
  </si>
  <si>
    <t>Reiðufé í geymslu í nokkrum löndum</t>
  </si>
  <si>
    <t>Reiðufé í geymslu</t>
  </si>
  <si>
    <t>Mynd IV-15</t>
  </si>
  <si>
    <t>Ástæða heimila á Íslandi að geyma reiðufé annars staðar en í banka</t>
  </si>
  <si>
    <r>
      <t>Heimild:</t>
    </r>
    <r>
      <rPr>
        <sz val="9"/>
        <rFont val="Times New Roman"/>
        <family val="1"/>
      </rPr>
      <t xml:space="preserve"> Gallup, könnun um greiðsluhegðun á íslenskum heimilum (desember 2018)</t>
    </r>
  </si>
  <si>
    <t>Ástæða að geyma fé annars staðar en í banka</t>
  </si>
  <si>
    <t>Treysti ekki bönkum</t>
  </si>
  <si>
    <t>Vil vera með reiðufé við hendina/varasjóð heima</t>
  </si>
  <si>
    <t>Á eftir að fara með sparnaðinn í banka</t>
  </si>
  <si>
    <t>Gjaldeyrir</t>
  </si>
  <si>
    <t>Önnur ástæða</t>
  </si>
  <si>
    <t>Mynd IV-16</t>
  </si>
  <si>
    <t>Mynd IV-17</t>
  </si>
  <si>
    <t>Virði seðils með hæsta nafnverðið (v.ás)</t>
  </si>
  <si>
    <t>Hlutfall seðils með hæsta nafnverðið (h.ás)</t>
  </si>
  <si>
    <t>ma.kr</t>
  </si>
  <si>
    <t>% af heildarseðlum</t>
  </si>
  <si>
    <t>Skipting fjárhæðar í geymslu utan banka sem heimilin gáfu upp í könnun Gallup</t>
  </si>
  <si>
    <t>10.000 kr. eða minna</t>
  </si>
  <si>
    <t>10.001 - 50.000 kr.</t>
  </si>
  <si>
    <t>50.001-100.000 kr.</t>
  </si>
  <si>
    <t>100.001-1 milljón kr.</t>
  </si>
  <si>
    <t>Meira en milljón kr.</t>
  </si>
  <si>
    <t>Fjárhæðabil</t>
  </si>
  <si>
    <t>Svarendur</t>
  </si>
  <si>
    <t>Króatía</t>
  </si>
  <si>
    <t>Brasilía</t>
  </si>
  <si>
    <t>Slóvenía</t>
  </si>
  <si>
    <t>Belgíum</t>
  </si>
  <si>
    <t>Kína</t>
  </si>
  <si>
    <t>Ungverjaland</t>
  </si>
  <si>
    <t>Tékkland</t>
  </si>
  <si>
    <t>Fjöldi hraðbanka í heiminum</t>
  </si>
  <si>
    <r>
      <t>Heimild:</t>
    </r>
    <r>
      <rPr>
        <sz val="9"/>
        <rFont val="Times New Roman"/>
        <family val="1"/>
      </rPr>
      <t xml:space="preserve"> Alþjóðabankinn</t>
    </r>
  </si>
  <si>
    <t>á hverja 10 þús. íbúa</t>
  </si>
  <si>
    <r>
      <t xml:space="preserve">Heimildir: </t>
    </r>
    <r>
      <rPr>
        <sz val="9"/>
        <rFont val="Times New Roman"/>
        <family val="1"/>
      </rPr>
      <t>Hagstofa Íslands, Seðlabanki Íslands.</t>
    </r>
  </si>
  <si>
    <r>
      <t xml:space="preserve">Heimild: </t>
    </r>
    <r>
      <rPr>
        <sz val="9"/>
        <rFont val="Times New Roman"/>
        <family val="1"/>
      </rPr>
      <t>Seðlabanki Íslands.</t>
    </r>
  </si>
  <si>
    <t>Uppruni skráðra atvika í SG- og JK- kerfunum (2018)</t>
  </si>
  <si>
    <t>Greiðsluflæði og lausafjárstaða í lok dags á SG-reikningum</t>
  </si>
  <si>
    <t xml:space="preserve"> (15 d. hlaupandi meðaltal)</t>
  </si>
  <si>
    <t>Reiðufé í umferð 1961-2018</t>
  </si>
  <si>
    <t>Greindir seðlar, eyddir seðlar og fjöldi seðla í umferð í lok árs 2011-2018</t>
  </si>
  <si>
    <t>Á Seðlabankinn að hætta að gefa út reiðufé?</t>
  </si>
  <si>
    <t>Þróun á reiðufé í umferð</t>
  </si>
  <si>
    <t>Kafli V</t>
  </si>
  <si>
    <t>Mynd V-1</t>
  </si>
  <si>
    <t>Þátttakendur í greiðslumiðlunarkeðjunni</t>
  </si>
  <si>
    <t>V</t>
  </si>
  <si>
    <t>Mynd V-2</t>
  </si>
  <si>
    <t>Hlutfall kreditkorta af greiðslukortum</t>
  </si>
  <si>
    <r>
      <t>Heimild:</t>
    </r>
    <r>
      <rPr>
        <sz val="9"/>
        <rFont val="Times New Roman"/>
        <family val="1"/>
      </rPr>
      <t xml:space="preserve"> Seðlabanki Danmerkur; Seðlabanki Íslands</t>
    </r>
  </si>
  <si>
    <t>% kreditkorta</t>
  </si>
  <si>
    <t>Velta á Íslandi</t>
  </si>
  <si>
    <t>Velta í Danmörku</t>
  </si>
  <si>
    <t>Færslufjöldi á Íslandi</t>
  </si>
  <si>
    <t>Færslufjöldi í Danmörku</t>
  </si>
  <si>
    <t>Mynd V-3</t>
  </si>
  <si>
    <t>Kostnaður á hverja færslu</t>
  </si>
  <si>
    <t>Jaðarkostnaður</t>
  </si>
  <si>
    <t>Meðalkostnaður</t>
  </si>
  <si>
    <t>Mynd V-4</t>
  </si>
  <si>
    <t>Millifærla á netinu</t>
  </si>
  <si>
    <t>Beingreiðsla</t>
  </si>
  <si>
    <t>Snjallasími</t>
  </si>
  <si>
    <t>Einkunn</t>
  </si>
  <si>
    <r>
      <t>Heimild:</t>
    </r>
    <r>
      <rPr>
        <sz val="9"/>
        <rFont val="Times New Roman"/>
        <family val="1"/>
      </rPr>
      <t xml:space="preserve"> Gallup, rannsókn meðal fyrirtækja (mars 2019)</t>
    </r>
  </si>
  <si>
    <t>Mikilvægiseinkunn (0-100)</t>
  </si>
  <si>
    <t>Mynd V-5</t>
  </si>
  <si>
    <t>Áhrif á kostnað eftir tegund greiðslulausna</t>
  </si>
  <si>
    <t>Dýrust vegna launa starfsfólks</t>
  </si>
  <si>
    <t>Áreiðanlegust</t>
  </si>
  <si>
    <t>Viðhorf svarenda</t>
  </si>
  <si>
    <t>Með mestu áhættuna</t>
  </si>
  <si>
    <t>Hröðust við afgreiðslu</t>
  </si>
  <si>
    <t>Með hæstu færslugjöld</t>
  </si>
  <si>
    <t>Tafla V-1</t>
  </si>
  <si>
    <t>ma. kr.</t>
  </si>
  <si>
    <t>Meðalkostn. á hverja færslu í kr.</t>
  </si>
  <si>
    <t>Greiðslukort:</t>
  </si>
  <si>
    <t>Samtals kostnaður</t>
  </si>
  <si>
    <t>Áætlaður kostnaður samfélagsins af greiðslumiðlun 2018</t>
  </si>
  <si>
    <t>Tafla V-2</t>
  </si>
  <si>
    <t>þús.kr.</t>
  </si>
  <si>
    <t>á hverja færslu, kr.</t>
  </si>
  <si>
    <t>Fjármálastofnanir</t>
  </si>
  <si>
    <t>sölu- og þjónustuaðilar</t>
  </si>
  <si>
    <t>Heimili</t>
  </si>
  <si>
    <t>Greiðsluaðferðir</t>
  </si>
  <si>
    <t>Debetkort:</t>
  </si>
  <si>
    <t>Snertilaus virkni</t>
  </si>
  <si>
    <t>-</t>
  </si>
  <si>
    <t>Pin númer</t>
  </si>
  <si>
    <t>Kreditkort:</t>
  </si>
  <si>
    <t>Greiðsluapp - byggt á kortainnviðum</t>
  </si>
  <si>
    <t>Millifærsla í netbanka</t>
  </si>
  <si>
    <t>Millifærsla með bankaappi í snjallsíma</t>
  </si>
  <si>
    <t>Úttekt úr hraðbanki</t>
  </si>
  <si>
    <t>Úttekt hjá gjaldkera</t>
  </si>
  <si>
    <t>Verslað á netinu</t>
  </si>
  <si>
    <r>
      <t>Fjármálastofnanir</t>
    </r>
    <r>
      <rPr>
        <vertAlign val="superscript"/>
        <sz val="9"/>
        <color theme="1"/>
        <rFont val="Times New Roman"/>
        <family val="1"/>
      </rPr>
      <t>1</t>
    </r>
  </si>
  <si>
    <r>
      <t>Heimili</t>
    </r>
    <r>
      <rPr>
        <vertAlign val="superscript"/>
        <sz val="9"/>
        <color theme="1"/>
        <rFont val="Times New Roman"/>
        <family val="1"/>
      </rPr>
      <t>2</t>
    </r>
  </si>
  <si>
    <r>
      <rPr>
        <vertAlign val="superscript"/>
        <sz val="9"/>
        <color theme="1"/>
        <rFont val="Times New Roman"/>
        <family val="1"/>
      </rPr>
      <t xml:space="preserve">1) </t>
    </r>
    <r>
      <rPr>
        <sz val="9"/>
        <color theme="1"/>
        <rFont val="Times New Roman"/>
        <family val="1"/>
      </rPr>
      <t>Fjármálastofnanir:  Viðskiptabankar, sparisjóðir, færsluhirðar og Seðlabanki Íslands</t>
    </r>
  </si>
  <si>
    <t>2) Samtala reiðufjár heimila undir liðnum greiðslulausnir er ekki sú sama og samtala reiðufjár undir liðnum greiðsluaðferðir. Reiðufé undir greiðslulausnir eru staðgreiðsla, úttekt reiðufé úr hraðbönkum og úttekt reiðufé hjá gjaldkera. Undir liðnum greiðsluaðferðir er eingöngu verið að mæla kostnaðinn við að taka út reiðufé en ekki notkun þess. Þá er millifærsla í netbanka og bankaappi hvorki flokkuð sem reiðufé né greiðslukort og er því ekki hluti af samtölu undir liðnum greiðslulausnir.</t>
  </si>
  <si>
    <t>Áætlaður kostnaðar eftir þátttakendum í greiðslumiðlunarkeðjunni</t>
  </si>
  <si>
    <t>Ódýrasta</t>
  </si>
  <si>
    <t>Snjallsími</t>
  </si>
  <si>
    <t>Viðhorf sölu- og þjónustuaðila til kostnaðar á greiðslulausnum</t>
  </si>
  <si>
    <t>Mikill/frekar mikill</t>
  </si>
  <si>
    <t>Kostnaður af seðlum og mynt</t>
  </si>
  <si>
    <r>
      <t xml:space="preserve">Heimild: </t>
    </r>
    <r>
      <rPr>
        <sz val="9"/>
        <rFont val="Times New Roman"/>
        <family val="1"/>
      </rPr>
      <t>Gallup, könnun um greiðsluhegðun á íslenskum heimilum (desember 2018); útreikningar Seðlabanka Íslands</t>
    </r>
  </si>
  <si>
    <r>
      <t xml:space="preserve">Heimild: </t>
    </r>
    <r>
      <rPr>
        <sz val="9"/>
        <color rgb="FF000000"/>
        <rFont val="Times New Roman"/>
        <family val="1"/>
      </rPr>
      <t>Seðlabanki Danmerkur, Svíþjóðar, Hollands, þýskalands, Ástralíu og Bandaríkjanna; Gallup, könnun um greiðsluhegðun á íslenskum heimilum (desember 2018)</t>
    </r>
  </si>
  <si>
    <t>Aldrei fengið synjun hjá söluaðila þegar greitt var fyrir vöru eða þjónustu með</t>
  </si>
  <si>
    <t>Mánaðargögn</t>
  </si>
  <si>
    <t>Brottfarir erlendra ferðamanna frá Íslandi</t>
  </si>
  <si>
    <t>Hraðbankaúttekt, velta</t>
  </si>
  <si>
    <t>Fjöldi hraðbankafærslna</t>
  </si>
  <si>
    <r>
      <t>Heimild:</t>
    </r>
    <r>
      <rPr>
        <sz val="9"/>
        <rFont val="Times New Roman"/>
        <family val="1"/>
      </rPr>
      <t xml:space="preserve"> Evrópski seðlabankinn; Gallup, könnun um greiðsluhegðun á íslenskum heimilum (desember 2018)</t>
    </r>
  </si>
  <si>
    <t>Eftirspurn eftir íslenskum seðli með hæsta nafnverðið</t>
  </si>
  <si>
    <t>Nýtt lausafé til greiðslu- og uppgjörsskuldbindinga, meðaltal á dag yfir árið 2018</t>
  </si>
  <si>
    <r>
      <t>Heimild:</t>
    </r>
    <r>
      <rPr>
        <sz val="9"/>
        <color rgb="FF000000"/>
        <rFont val="Times New Roman"/>
        <family val="1"/>
      </rPr>
      <t xml:space="preserve"> Evrópski seðlabankinn, Cash Product Office (Federal Reserve Bank of San Fransisco), Seðlabanki Ástralíu, Seðlabanki Danmerkur,Seðlabanki Svíþjóðar, Seðlabanki Íslands.</t>
    </r>
  </si>
  <si>
    <r>
      <t>Heimild:</t>
    </r>
    <r>
      <rPr>
        <sz val="9"/>
        <rFont val="Times New Roman"/>
        <family val="1"/>
      </rPr>
      <t xml:space="preserve"> Seðlabanki Evrópu, Seðlabanki Danmerkur; Seðlabanki Svíþjóðar; Gallup, könnun um greiðsluhegðun á íslenskum heimilum (desember 2018)</t>
    </r>
  </si>
  <si>
    <t>Sp.: Hver er að þínu mati ódýrasta greiðslulausnin fyrir fyrirtæki að móttaka greiðslur frá netyendum í staðgreiðsluviðskiptum?</t>
  </si>
  <si>
    <t>Viðhorf sölu- og þjónustuaðila</t>
  </si>
  <si>
    <t>Tafla III-1</t>
  </si>
  <si>
    <t>Útgefnir seðlar og mynt í lok árs 2018</t>
  </si>
  <si>
    <t>Seðlastærð</t>
  </si>
  <si>
    <t> 5.000 kr.</t>
  </si>
  <si>
    <t> 2.000 kr.</t>
  </si>
  <si>
    <t> 1.000 kr.</t>
  </si>
  <si>
    <t>    500 kr.</t>
  </si>
  <si>
    <t> %</t>
  </si>
  <si>
    <t> 100 kr.</t>
  </si>
  <si>
    <t>   50 kr.</t>
  </si>
  <si>
    <t>   10 kr.</t>
  </si>
  <si>
    <t>     5 kr.</t>
  </si>
  <si>
    <t>     1 kr.</t>
  </si>
  <si>
    <t>% </t>
  </si>
  <si>
    <t> Samtals</t>
  </si>
  <si>
    <t> Myntstærð</t>
  </si>
  <si>
    <t> Alls í umferð</t>
  </si>
  <si>
    <t>10.000 kr.</t>
  </si>
  <si>
    <t> Í umferð utan SÍ</t>
  </si>
  <si>
    <t>Mismunur milli verðmæti á vöru sem greitt er fyrir með reiðufé og greiðslukorti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</si>
</sst>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Mynd &quot;\ 0"/>
    <numFmt numFmtId="165" formatCode="0.0"/>
    <numFmt numFmtId="166" formatCode="#,##0.0"/>
    <numFmt numFmtId="167" formatCode="0.000"/>
    <numFmt numFmtId="168" formatCode="hh:mm;@"/>
    <numFmt numFmtId="169" formatCode="0.00000%"/>
    <numFmt numFmtId="170" formatCode="0.000%"/>
  </numFmts>
  <fonts count="34" x14ac:knownFonts="1">
    <font>
      <sz val="11"/>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sz val="10"/>
      <color indexed="48"/>
      <name val="Times New Roman"/>
      <family val="1"/>
    </font>
    <font>
      <sz val="10"/>
      <color indexed="12"/>
      <name val="Times New Roman"/>
      <family val="1"/>
    </font>
    <font>
      <u/>
      <sz val="11"/>
      <color theme="10"/>
      <name val="Times New Roman"/>
      <family val="1"/>
    </font>
    <font>
      <sz val="8"/>
      <name val="Times New Roman"/>
      <family val="1"/>
    </font>
    <font>
      <b/>
      <sz val="8"/>
      <name val="Times New Roman"/>
      <family val="1"/>
    </font>
    <font>
      <sz val="8"/>
      <color indexed="48"/>
      <name val="Times New Roman"/>
      <family val="1"/>
    </font>
    <font>
      <sz val="8"/>
      <color rgb="FFFF0000"/>
      <name val="Times New Roman"/>
      <family val="1"/>
    </font>
    <font>
      <sz val="10"/>
      <name val="Arial"/>
      <family val="2"/>
    </font>
    <font>
      <sz val="9"/>
      <color theme="1"/>
      <name val="Times New Roman"/>
      <family val="1"/>
    </font>
    <font>
      <sz val="9"/>
      <name val="Times New Roman"/>
      <family val="1"/>
    </font>
    <font>
      <b/>
      <sz val="9"/>
      <name val="Times New Roman"/>
      <family val="1"/>
    </font>
    <font>
      <sz val="9"/>
      <color theme="1"/>
      <name val="Calibri"/>
      <family val="2"/>
      <scheme val="minor"/>
    </font>
    <font>
      <sz val="9"/>
      <color indexed="48"/>
      <name val="Times New Roman"/>
      <family val="1"/>
    </font>
    <font>
      <i/>
      <sz val="9"/>
      <name val="Times New Roman"/>
      <family val="1"/>
    </font>
    <font>
      <vertAlign val="superscript"/>
      <sz val="9"/>
      <color theme="1"/>
      <name val="Times New Roman"/>
      <family val="1"/>
    </font>
    <font>
      <i/>
      <sz val="10"/>
      <name val="Times New Roman"/>
      <family val="1"/>
    </font>
    <font>
      <sz val="10"/>
      <color theme="1"/>
      <name val="Times New Roman"/>
      <family val="1"/>
    </font>
    <font>
      <b/>
      <sz val="9"/>
      <color theme="1"/>
      <name val="Times New Roman"/>
      <family val="1"/>
    </font>
    <font>
      <sz val="11"/>
      <name val="Times New Roman"/>
      <family val="1"/>
    </font>
    <font>
      <sz val="9"/>
      <color rgb="FF000000"/>
      <name val="Times New Roman"/>
      <family val="1"/>
    </font>
    <font>
      <i/>
      <sz val="9"/>
      <color rgb="FF000000"/>
      <name val="Times New Roman"/>
      <family val="1"/>
    </font>
    <font>
      <b/>
      <sz val="10"/>
      <color theme="1"/>
      <name val="Times New Roman"/>
      <family val="1"/>
    </font>
    <font>
      <sz val="8"/>
      <color rgb="FF000000"/>
      <name val="Tahoma"/>
      <family val="2"/>
    </font>
    <font>
      <b/>
      <sz val="9"/>
      <color rgb="FF000000"/>
      <name val="Times New Roman"/>
      <family val="1"/>
    </font>
    <font>
      <sz val="9"/>
      <color rgb="FFFF0000"/>
      <name val="Times New Roman"/>
      <family val="1"/>
    </font>
    <font>
      <i/>
      <sz val="9"/>
      <color theme="1"/>
      <name val="Times New Roman"/>
      <family val="1"/>
    </font>
  </fonts>
  <fills count="2">
    <fill>
      <patternFill patternType="none"/>
    </fill>
    <fill>
      <patternFill patternType="gray125"/>
    </fill>
  </fills>
  <borders count="15">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ashed">
        <color theme="2" tint="-0.24994659260841701"/>
      </left>
      <right/>
      <top/>
      <bottom/>
      <diagonal/>
    </border>
    <border>
      <left/>
      <right style="dashed">
        <color theme="2" tint="-0.24994659260841701"/>
      </right>
      <top/>
      <bottom/>
      <diagonal/>
    </border>
    <border>
      <left/>
      <right/>
      <top style="thin">
        <color indexed="64"/>
      </top>
      <bottom style="dashed">
        <color theme="2" tint="-0.24994659260841701"/>
      </bottom>
      <diagonal/>
    </border>
    <border>
      <left style="dashed">
        <color theme="2" tint="-0.24994659260841701"/>
      </left>
      <right/>
      <top style="thin">
        <color indexed="64"/>
      </top>
      <bottom/>
      <diagonal/>
    </border>
    <border>
      <left/>
      <right style="dashed">
        <color theme="2" tint="-0.24994659260841701"/>
      </right>
      <top style="thin">
        <color indexed="64"/>
      </top>
      <bottom/>
      <diagonal/>
    </border>
    <border>
      <left style="dashed">
        <color theme="2" tint="-0.24994659260841701"/>
      </left>
      <right/>
      <top style="dashed">
        <color theme="2" tint="-0.24994659260841701"/>
      </top>
      <bottom style="dashed">
        <color theme="2" tint="-0.24994659260841701"/>
      </bottom>
      <diagonal/>
    </border>
    <border>
      <left/>
      <right/>
      <top style="dashed">
        <color theme="2" tint="-0.24994659260841701"/>
      </top>
      <bottom style="dashed">
        <color theme="2" tint="-0.24994659260841701"/>
      </bottom>
      <diagonal/>
    </border>
    <border>
      <left/>
      <right style="dashed">
        <color theme="2" tint="-0.24994659260841701"/>
      </right>
      <top style="dashed">
        <color theme="2" tint="-0.24994659260841701"/>
      </top>
      <bottom style="dashed">
        <color theme="2" tint="-0.24994659260841701"/>
      </bottom>
      <diagonal/>
    </border>
    <border>
      <left/>
      <right/>
      <top style="dashed">
        <color theme="2" tint="-0.24994659260841701"/>
      </top>
      <bottom style="thin">
        <color indexed="64"/>
      </bottom>
      <diagonal/>
    </border>
  </borders>
  <cellStyleXfs count="10">
    <xf numFmtId="0" fontId="0" fillId="0" borderId="0"/>
    <xf numFmtId="0" fontId="10" fillId="0" borderId="0" applyNumberFormat="0" applyFill="0" applyBorder="0" applyAlignment="0" applyProtection="0">
      <alignment vertical="top"/>
      <protection locked="0"/>
    </xf>
    <xf numFmtId="0" fontId="11" fillId="0" borderId="0"/>
    <xf numFmtId="0" fontId="11" fillId="0" borderId="0"/>
    <xf numFmtId="0" fontId="15" fillId="0" borderId="0"/>
    <xf numFmtId="0" fontId="5" fillId="0" borderId="0"/>
    <xf numFmtId="0" fontId="4" fillId="0" borderId="0"/>
    <xf numFmtId="0" fontId="3" fillId="0" borderId="0"/>
    <xf numFmtId="9" fontId="26" fillId="0" borderId="0" applyFont="0" applyFill="0" applyBorder="0" applyAlignment="0" applyProtection="0"/>
    <xf numFmtId="0" fontId="15" fillId="0" borderId="0"/>
  </cellStyleXfs>
  <cellXfs count="188">
    <xf numFmtId="0" fontId="0" fillId="0" borderId="0" xfId="0"/>
    <xf numFmtId="16" fontId="7" fillId="0" borderId="4" xfId="0" applyNumberFormat="1" applyFont="1" applyBorder="1"/>
    <xf numFmtId="0" fontId="9" fillId="0" borderId="0" xfId="0" applyFont="1"/>
    <xf numFmtId="0" fontId="7" fillId="0" borderId="0" xfId="0" applyFont="1"/>
    <xf numFmtId="0" fontId="6" fillId="0" borderId="0" xfId="0" applyFont="1"/>
    <xf numFmtId="0" fontId="7" fillId="0" borderId="2" xfId="0" applyFont="1" applyBorder="1"/>
    <xf numFmtId="0" fontId="7" fillId="0" borderId="3" xfId="0" applyFont="1" applyBorder="1"/>
    <xf numFmtId="0" fontId="6" fillId="0" borderId="0" xfId="0" applyFont="1" applyAlignment="1">
      <alignment horizontal="center"/>
    </xf>
    <xf numFmtId="0" fontId="11" fillId="0" borderId="0" xfId="2" applyFont="1" applyFill="1"/>
    <xf numFmtId="0" fontId="13" fillId="0" borderId="0" xfId="2" applyFont="1" applyFill="1"/>
    <xf numFmtId="0" fontId="0" fillId="0" borderId="0" xfId="0" applyFont="1" applyFill="1" applyAlignment="1">
      <alignment horizontal="left"/>
    </xf>
    <xf numFmtId="0" fontId="11" fillId="0" borderId="0" xfId="0" applyFont="1" applyFill="1" applyAlignment="1">
      <alignment horizontal="left"/>
    </xf>
    <xf numFmtId="0" fontId="11" fillId="0" borderId="0" xfId="2" applyFont="1" applyFill="1" applyAlignment="1">
      <alignment wrapText="1"/>
    </xf>
    <xf numFmtId="0" fontId="0" fillId="0" borderId="0" xfId="2" applyFont="1" applyFill="1"/>
    <xf numFmtId="0" fontId="13" fillId="0" borderId="0" xfId="2" applyFont="1" applyFill="1" applyBorder="1"/>
    <xf numFmtId="0" fontId="13" fillId="0" borderId="1" xfId="2" applyFont="1" applyFill="1" applyBorder="1"/>
    <xf numFmtId="0" fontId="11" fillId="0" borderId="0" xfId="2" applyFont="1"/>
    <xf numFmtId="0" fontId="12" fillId="0" borderId="0" xfId="0" applyFont="1"/>
    <xf numFmtId="0" fontId="12" fillId="0" borderId="0" xfId="2" applyFont="1" applyFill="1"/>
    <xf numFmtId="0" fontId="12" fillId="0" borderId="0" xfId="2" applyFont="1" applyFill="1" applyAlignment="1">
      <alignment wrapText="1"/>
    </xf>
    <xf numFmtId="165" fontId="11" fillId="0" borderId="0" xfId="2" applyNumberFormat="1" applyFont="1" applyFill="1"/>
    <xf numFmtId="166" fontId="11" fillId="0" borderId="0" xfId="2" applyNumberFormat="1" applyFont="1" applyFill="1" applyAlignment="1">
      <alignment horizontal="right"/>
    </xf>
    <xf numFmtId="0" fontId="5" fillId="0" borderId="0" xfId="5"/>
    <xf numFmtId="0" fontId="5" fillId="0" borderId="1" xfId="5" applyBorder="1"/>
    <xf numFmtId="0" fontId="16" fillId="0" borderId="0" xfId="5" applyFont="1"/>
    <xf numFmtId="0" fontId="5" fillId="0" borderId="5" xfId="5" applyBorder="1"/>
    <xf numFmtId="0" fontId="8" fillId="0" borderId="1" xfId="5" applyFont="1" applyBorder="1"/>
    <xf numFmtId="166" fontId="16" fillId="0" borderId="0" xfId="5" applyNumberFormat="1" applyFont="1"/>
    <xf numFmtId="0" fontId="17" fillId="0" borderId="0" xfId="5" applyFont="1" applyFill="1" applyBorder="1"/>
    <xf numFmtId="0" fontId="17" fillId="0" borderId="0" xfId="5" applyFont="1"/>
    <xf numFmtId="0" fontId="18" fillId="0" borderId="0" xfId="5" applyFont="1" applyFill="1" applyAlignment="1">
      <alignment horizontal="left"/>
    </xf>
    <xf numFmtId="0" fontId="19" fillId="0" borderId="0" xfId="5" applyFont="1"/>
    <xf numFmtId="164" fontId="18" fillId="0" borderId="0" xfId="5" applyNumberFormat="1" applyFont="1" applyFill="1" applyAlignment="1">
      <alignment horizontal="left"/>
    </xf>
    <xf numFmtId="0" fontId="20" fillId="0" borderId="0" xfId="5" applyFont="1"/>
    <xf numFmtId="0" fontId="21" fillId="0" borderId="0" xfId="5" applyFont="1"/>
    <xf numFmtId="0" fontId="20" fillId="0" borderId="0" xfId="5" applyFont="1" applyBorder="1"/>
    <xf numFmtId="0" fontId="20" fillId="0" borderId="5" xfId="5" applyFont="1" applyBorder="1"/>
    <xf numFmtId="0" fontId="19" fillId="0" borderId="5" xfId="5" applyFont="1" applyBorder="1"/>
    <xf numFmtId="0" fontId="4" fillId="0" borderId="0" xfId="6"/>
    <xf numFmtId="0" fontId="4" fillId="0" borderId="5" xfId="6" applyBorder="1"/>
    <xf numFmtId="0" fontId="17" fillId="0" borderId="5" xfId="5" applyFont="1" applyBorder="1"/>
    <xf numFmtId="0" fontId="0" fillId="0" borderId="5" xfId="0" applyBorder="1"/>
    <xf numFmtId="0" fontId="17" fillId="0" borderId="0" xfId="5" applyFont="1" applyBorder="1"/>
    <xf numFmtId="0" fontId="0" fillId="0" borderId="1" xfId="0" applyBorder="1"/>
    <xf numFmtId="0" fontId="6" fillId="0" borderId="0" xfId="7" applyFont="1"/>
    <xf numFmtId="0" fontId="7" fillId="0" borderId="0" xfId="7" applyFont="1" applyFill="1" applyAlignment="1">
      <alignment horizontal="left"/>
    </xf>
    <xf numFmtId="0" fontId="3" fillId="0" borderId="0" xfId="7"/>
    <xf numFmtId="164" fontId="7" fillId="0" borderId="0" xfId="7" applyNumberFormat="1" applyFont="1" applyFill="1" applyAlignment="1">
      <alignment horizontal="left"/>
    </xf>
    <xf numFmtId="0" fontId="8" fillId="0" borderId="0" xfId="7" applyFont="1"/>
    <xf numFmtId="0" fontId="23" fillId="0" borderId="0" xfId="7" applyFont="1"/>
    <xf numFmtId="0" fontId="8" fillId="0" borderId="5" xfId="7" applyFont="1" applyBorder="1"/>
    <xf numFmtId="0" fontId="3" fillId="0" borderId="5" xfId="7" applyBorder="1"/>
    <xf numFmtId="0" fontId="8" fillId="0" borderId="0" xfId="7" applyFont="1" applyBorder="1"/>
    <xf numFmtId="0" fontId="3" fillId="0" borderId="1" xfId="7" applyBorder="1"/>
    <xf numFmtId="0" fontId="16" fillId="0" borderId="0" xfId="7" applyFont="1"/>
    <xf numFmtId="3" fontId="24" fillId="0" borderId="5" xfId="7" applyNumberFormat="1" applyFont="1" applyBorder="1"/>
    <xf numFmtId="168" fontId="16" fillId="0" borderId="0" xfId="7" applyNumberFormat="1" applyFont="1"/>
    <xf numFmtId="3" fontId="16" fillId="0" borderId="0" xfId="7" applyNumberFormat="1" applyFont="1"/>
    <xf numFmtId="4" fontId="16" fillId="0" borderId="0" xfId="7" applyNumberFormat="1" applyFont="1"/>
    <xf numFmtId="3" fontId="24" fillId="0" borderId="0" xfId="7" applyNumberFormat="1" applyFont="1" applyBorder="1"/>
    <xf numFmtId="0" fontId="2" fillId="0" borderId="0" xfId="5" applyFont="1"/>
    <xf numFmtId="0" fontId="10" fillId="0" borderId="0" xfId="1" quotePrefix="1" applyAlignment="1" applyProtection="1"/>
    <xf numFmtId="0" fontId="18" fillId="0" borderId="0" xfId="0" applyFont="1" applyFill="1" applyAlignment="1">
      <alignment horizontal="left"/>
    </xf>
    <xf numFmtId="164" fontId="18" fillId="0" borderId="0" xfId="0" applyNumberFormat="1" applyFont="1" applyFill="1" applyAlignment="1">
      <alignment horizontal="left"/>
    </xf>
    <xf numFmtId="0" fontId="8" fillId="0" borderId="0" xfId="0" applyFont="1"/>
    <xf numFmtId="0" fontId="17" fillId="0" borderId="0" xfId="0" applyFont="1"/>
    <xf numFmtId="0" fontId="21" fillId="0" borderId="0" xfId="0" applyFont="1"/>
    <xf numFmtId="0" fontId="8" fillId="0" borderId="0" xfId="0" applyFont="1" applyBorder="1"/>
    <xf numFmtId="0" fontId="17" fillId="0" borderId="1" xfId="0" applyFont="1" applyBorder="1"/>
    <xf numFmtId="0" fontId="18" fillId="0" borderId="0" xfId="0" applyFont="1"/>
    <xf numFmtId="0" fontId="1" fillId="0" borderId="0" xfId="7" applyFont="1"/>
    <xf numFmtId="0" fontId="24" fillId="0" borderId="0" xfId="7" applyFont="1"/>
    <xf numFmtId="0" fontId="19" fillId="0" borderId="0" xfId="7" applyFont="1"/>
    <xf numFmtId="3" fontId="19" fillId="0" borderId="0" xfId="7" applyNumberFormat="1" applyFont="1"/>
    <xf numFmtId="0" fontId="17" fillId="0" borderId="0" xfId="0" applyNumberFormat="1" applyFont="1"/>
    <xf numFmtId="20" fontId="17" fillId="0" borderId="0" xfId="0" applyNumberFormat="1" applyFont="1"/>
    <xf numFmtId="0" fontId="17" fillId="0" borderId="0" xfId="7" applyFont="1"/>
    <xf numFmtId="165" fontId="16" fillId="0" borderId="0" xfId="7" applyNumberFormat="1" applyFont="1"/>
    <xf numFmtId="0" fontId="17" fillId="0" borderId="0" xfId="0" applyFont="1" applyBorder="1"/>
    <xf numFmtId="0" fontId="18" fillId="0" borderId="0" xfId="7" applyFont="1" applyFill="1" applyBorder="1"/>
    <xf numFmtId="20" fontId="17" fillId="0" borderId="0" xfId="0" applyNumberFormat="1" applyFont="1" applyAlignment="1">
      <alignment horizontal="left"/>
    </xf>
    <xf numFmtId="168" fontId="17" fillId="0" borderId="0" xfId="0" applyNumberFormat="1" applyFont="1"/>
    <xf numFmtId="3" fontId="17" fillId="0" borderId="0" xfId="0" applyNumberFormat="1" applyFont="1"/>
    <xf numFmtId="0" fontId="17" fillId="0" borderId="0" xfId="0" applyFont="1" applyBorder="1" applyAlignment="1">
      <alignment horizontal="left"/>
    </xf>
    <xf numFmtId="166" fontId="17" fillId="0" borderId="0" xfId="0" applyNumberFormat="1" applyFont="1"/>
    <xf numFmtId="0" fontId="27" fillId="0" borderId="0" xfId="0" applyFont="1"/>
    <xf numFmtId="0" fontId="28" fillId="0" borderId="0" xfId="0" applyFont="1"/>
    <xf numFmtId="3" fontId="18" fillId="0" borderId="0" xfId="0" applyNumberFormat="1" applyFont="1"/>
    <xf numFmtId="0" fontId="7" fillId="0" borderId="0" xfId="7" applyFont="1" applyFill="1" applyBorder="1"/>
    <xf numFmtId="0" fontId="25" fillId="0" borderId="0" xfId="7" applyFont="1" applyBorder="1"/>
    <xf numFmtId="0" fontId="18" fillId="0" borderId="0" xfId="0" applyFont="1" applyBorder="1"/>
    <xf numFmtId="0" fontId="25" fillId="0" borderId="0" xfId="7" applyFont="1"/>
    <xf numFmtId="0" fontId="29" fillId="0" borderId="0" xfId="7" applyFont="1"/>
    <xf numFmtId="0" fontId="25" fillId="0" borderId="0" xfId="0" applyFont="1"/>
    <xf numFmtId="0" fontId="25" fillId="0" borderId="0" xfId="5" applyFont="1" applyBorder="1"/>
    <xf numFmtId="0" fontId="17" fillId="0" borderId="0" xfId="0" applyFont="1" applyFill="1" applyProtection="1"/>
    <xf numFmtId="166" fontId="17" fillId="0" borderId="0" xfId="0" applyNumberFormat="1" applyFont="1" applyFill="1" applyProtection="1"/>
    <xf numFmtId="0" fontId="18" fillId="0" borderId="0" xfId="0" applyFont="1" applyFill="1" applyProtection="1"/>
    <xf numFmtId="0" fontId="27" fillId="0" borderId="0" xfId="0" applyFont="1" applyFill="1" applyProtection="1"/>
    <xf numFmtId="165" fontId="17" fillId="0" borderId="0" xfId="0" applyNumberFormat="1" applyFont="1" applyFill="1" applyProtection="1"/>
    <xf numFmtId="0" fontId="16" fillId="0" borderId="0" xfId="9" applyFont="1" applyBorder="1" applyAlignment="1">
      <alignment horizontal="left" vertical="top"/>
    </xf>
    <xf numFmtId="167" fontId="32" fillId="0" borderId="0" xfId="0" applyNumberFormat="1" applyFont="1"/>
    <xf numFmtId="167" fontId="32" fillId="0" borderId="0" xfId="2" applyNumberFormat="1" applyFont="1" applyFill="1" applyAlignment="1">
      <alignment horizontal="right"/>
    </xf>
    <xf numFmtId="1" fontId="18" fillId="0" borderId="0" xfId="2" applyNumberFormat="1" applyFont="1" applyFill="1" applyAlignment="1">
      <alignment horizontal="left"/>
    </xf>
    <xf numFmtId="166" fontId="18" fillId="0" borderId="0" xfId="2" applyNumberFormat="1" applyFont="1" applyFill="1" applyAlignment="1">
      <alignment horizontal="right"/>
    </xf>
    <xf numFmtId="0" fontId="14" fillId="0" borderId="0" xfId="2" applyFont="1" applyFill="1" applyBorder="1"/>
    <xf numFmtId="0" fontId="17" fillId="0" borderId="0" xfId="2" applyFont="1" applyFill="1"/>
    <xf numFmtId="0" fontId="18" fillId="0" borderId="0" xfId="3" applyFont="1" applyFill="1" applyAlignment="1">
      <alignment horizontal="left"/>
    </xf>
    <xf numFmtId="164" fontId="18" fillId="0" borderId="0" xfId="3" applyNumberFormat="1" applyFont="1" applyFill="1" applyAlignment="1">
      <alignment horizontal="left"/>
    </xf>
    <xf numFmtId="0" fontId="17" fillId="0" borderId="0" xfId="3" applyFont="1" applyFill="1" applyAlignment="1">
      <alignment horizontal="left"/>
    </xf>
    <xf numFmtId="0" fontId="17" fillId="0" borderId="0" xfId="0" applyFont="1" applyFill="1" applyAlignment="1">
      <alignment horizontal="left"/>
    </xf>
    <xf numFmtId="0" fontId="21" fillId="0" borderId="0" xfId="3" applyFont="1" applyAlignment="1">
      <alignment horizontal="left"/>
    </xf>
    <xf numFmtId="0" fontId="18" fillId="0" borderId="0" xfId="2" applyFont="1" applyFill="1"/>
    <xf numFmtId="0" fontId="14" fillId="0" borderId="1" xfId="2" applyFont="1" applyFill="1" applyBorder="1"/>
    <xf numFmtId="0" fontId="12" fillId="0" borderId="1" xfId="2" applyFont="1" applyFill="1" applyBorder="1"/>
    <xf numFmtId="0" fontId="20" fillId="0" borderId="0" xfId="2" applyFont="1" applyFill="1"/>
    <xf numFmtId="0" fontId="17" fillId="0" borderId="0" xfId="2" applyFont="1" applyFill="1" applyAlignment="1">
      <alignment wrapText="1"/>
    </xf>
    <xf numFmtId="0" fontId="11" fillId="0" borderId="0" xfId="2" applyFont="1" applyFill="1" applyBorder="1"/>
    <xf numFmtId="0" fontId="12" fillId="0" borderId="1" xfId="4" applyFont="1" applyFill="1" applyBorder="1" applyAlignment="1">
      <alignment horizontal="center" wrapText="1"/>
    </xf>
    <xf numFmtId="0" fontId="12" fillId="0" borderId="1" xfId="4" applyFont="1" applyFill="1" applyBorder="1" applyAlignment="1">
      <alignment horizontal="center"/>
    </xf>
    <xf numFmtId="0" fontId="18" fillId="0" borderId="0" xfId="4" applyFont="1" applyFill="1" applyAlignment="1">
      <alignment horizontal="center" wrapText="1"/>
    </xf>
    <xf numFmtId="0" fontId="18" fillId="0" borderId="0" xfId="4" applyFont="1" applyFill="1" applyAlignment="1">
      <alignment horizontal="center"/>
    </xf>
    <xf numFmtId="2" fontId="17" fillId="0" borderId="0" xfId="2" applyNumberFormat="1" applyFont="1" applyFill="1"/>
    <xf numFmtId="4" fontId="17" fillId="0" borderId="0" xfId="2" applyNumberFormat="1" applyFont="1" applyFill="1" applyAlignment="1">
      <alignment horizontal="right"/>
    </xf>
    <xf numFmtId="2" fontId="17" fillId="0" borderId="0" xfId="2" applyNumberFormat="1" applyFont="1" applyFill="1" applyAlignment="1">
      <alignment horizontal="right"/>
    </xf>
    <xf numFmtId="0" fontId="16" fillId="0" borderId="0" xfId="0" applyFont="1" applyFill="1"/>
    <xf numFmtId="0" fontId="20" fillId="0" borderId="1" xfId="2" applyFont="1" applyFill="1" applyBorder="1"/>
    <xf numFmtId="0" fontId="32" fillId="0" borderId="1" xfId="2" applyFont="1" applyFill="1" applyBorder="1"/>
    <xf numFmtId="0" fontId="17" fillId="0" borderId="1" xfId="2" applyFont="1" applyFill="1" applyBorder="1"/>
    <xf numFmtId="0" fontId="6" fillId="0" borderId="0" xfId="0" applyFont="1" applyFill="1"/>
    <xf numFmtId="0" fontId="6" fillId="0" borderId="0" xfId="0" applyFont="1" applyFill="1" applyAlignment="1">
      <alignment horizontal="center"/>
    </xf>
    <xf numFmtId="0" fontId="10" fillId="0" borderId="0" xfId="1" quotePrefix="1" applyFill="1" applyAlignment="1" applyProtection="1"/>
    <xf numFmtId="0" fontId="10" fillId="0" borderId="0" xfId="1" applyAlignment="1" applyProtection="1"/>
    <xf numFmtId="0" fontId="0" fillId="0" borderId="0" xfId="0" applyFont="1"/>
    <xf numFmtId="0" fontId="10" fillId="0" borderId="0" xfId="1" applyFill="1" applyAlignment="1" applyProtection="1">
      <alignment horizontal="left"/>
    </xf>
    <xf numFmtId="0" fontId="25" fillId="0" borderId="0" xfId="0" applyFont="1" applyBorder="1" applyAlignment="1">
      <alignment vertical="center"/>
    </xf>
    <xf numFmtId="0" fontId="25" fillId="0" borderId="0" xfId="0" applyFont="1" applyBorder="1" applyAlignment="1">
      <alignment vertical="center" wrapText="1"/>
    </xf>
    <xf numFmtId="0" fontId="31" fillId="0" borderId="0" xfId="0" applyFont="1" applyBorder="1" applyAlignment="1">
      <alignment vertical="center" wrapText="1"/>
    </xf>
    <xf numFmtId="0" fontId="16" fillId="0" borderId="0" xfId="0" applyFont="1" applyBorder="1"/>
    <xf numFmtId="166" fontId="16" fillId="0" borderId="0" xfId="0" applyNumberFormat="1" applyFont="1" applyBorder="1"/>
    <xf numFmtId="10" fontId="16" fillId="0" borderId="0" xfId="8" applyNumberFormat="1" applyFont="1" applyBorder="1"/>
    <xf numFmtId="3" fontId="16" fillId="0" borderId="0" xfId="0" applyNumberFormat="1" applyFont="1" applyBorder="1"/>
    <xf numFmtId="0" fontId="33" fillId="0" borderId="0" xfId="0" applyFont="1" applyBorder="1" applyAlignment="1">
      <alignment horizontal="left" indent="2"/>
    </xf>
    <xf numFmtId="166" fontId="33" fillId="0" borderId="0" xfId="0" applyNumberFormat="1" applyFont="1" applyBorder="1"/>
    <xf numFmtId="10" fontId="33" fillId="0" borderId="0" xfId="8" applyNumberFormat="1" applyFont="1" applyBorder="1"/>
    <xf numFmtId="3" fontId="33" fillId="0" borderId="0" xfId="0" applyNumberFormat="1" applyFont="1" applyBorder="1"/>
    <xf numFmtId="0" fontId="25" fillId="0" borderId="0" xfId="0" applyFont="1" applyBorder="1"/>
    <xf numFmtId="166" fontId="25" fillId="0" borderId="0" xfId="0" applyNumberFormat="1" applyFont="1" applyBorder="1"/>
    <xf numFmtId="10" fontId="25" fillId="0" borderId="0" xfId="0" applyNumberFormat="1" applyFont="1" applyBorder="1"/>
    <xf numFmtId="3" fontId="25" fillId="0" borderId="0" xfId="0" applyNumberFormat="1" applyFont="1" applyBorder="1"/>
    <xf numFmtId="0" fontId="16" fillId="0" borderId="0" xfId="0" applyFont="1"/>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25" fillId="0" borderId="11" xfId="0" applyFont="1" applyFill="1" applyBorder="1" applyAlignment="1">
      <alignment vertical="center"/>
    </xf>
    <xf numFmtId="0" fontId="16" fillId="0" borderId="11" xfId="0" applyFont="1" applyFill="1" applyBorder="1" applyAlignment="1">
      <alignment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11" xfId="0" applyFont="1" applyBorder="1"/>
    <xf numFmtId="3" fontId="16" fillId="0" borderId="11" xfId="0" applyNumberFormat="1" applyFont="1" applyBorder="1"/>
    <xf numFmtId="3" fontId="16" fillId="0" borderId="12" xfId="0" applyNumberFormat="1" applyFont="1" applyBorder="1"/>
    <xf numFmtId="10" fontId="16" fillId="0" borderId="11" xfId="0" applyNumberFormat="1" applyFont="1" applyBorder="1"/>
    <xf numFmtId="10" fontId="16" fillId="0" borderId="12" xfId="0" applyNumberFormat="1" applyFont="1" applyBorder="1"/>
    <xf numFmtId="10" fontId="16" fillId="0" borderId="13" xfId="0" applyNumberFormat="1" applyFont="1" applyBorder="1"/>
    <xf numFmtId="3" fontId="16" fillId="0" borderId="13" xfId="0" applyNumberFormat="1" applyFont="1" applyBorder="1"/>
    <xf numFmtId="0" fontId="25" fillId="0" borderId="11" xfId="0" applyFont="1" applyFill="1" applyBorder="1"/>
    <xf numFmtId="0" fontId="16" fillId="0" borderId="11" xfId="0" applyFont="1" applyFill="1" applyBorder="1"/>
    <xf numFmtId="0" fontId="16" fillId="0" borderId="12" xfId="0" applyFont="1" applyFill="1" applyBorder="1"/>
    <xf numFmtId="0" fontId="16" fillId="0" borderId="13" xfId="0" applyFont="1" applyFill="1" applyBorder="1"/>
    <xf numFmtId="0" fontId="16" fillId="0" borderId="12" xfId="0" applyFont="1" applyBorder="1"/>
    <xf numFmtId="0" fontId="16" fillId="0" borderId="13" xfId="0" applyFont="1" applyBorder="1"/>
    <xf numFmtId="0" fontId="16" fillId="0" borderId="11" xfId="0" applyFont="1" applyBorder="1" applyAlignment="1">
      <alignment horizontal="left" indent="2"/>
    </xf>
    <xf numFmtId="0" fontId="16" fillId="0" borderId="11" xfId="0" applyFont="1" applyBorder="1" applyAlignment="1">
      <alignment horizontal="right"/>
    </xf>
    <xf numFmtId="0" fontId="16" fillId="0" borderId="12" xfId="0" applyFont="1" applyBorder="1" applyAlignment="1">
      <alignment horizontal="right"/>
    </xf>
    <xf numFmtId="169" fontId="16" fillId="0" borderId="13" xfId="0" applyNumberFormat="1" applyFont="1" applyBorder="1"/>
    <xf numFmtId="170" fontId="16" fillId="0" borderId="13" xfId="0" applyNumberFormat="1" applyFont="1" applyBorder="1"/>
    <xf numFmtId="0" fontId="16" fillId="0" borderId="0" xfId="0" applyFont="1" applyFill="1" applyBorder="1"/>
    <xf numFmtId="0" fontId="17" fillId="0" borderId="0" xfId="0" applyFont="1" applyAlignment="1">
      <alignment vertical="center" wrapText="1"/>
    </xf>
    <xf numFmtId="0" fontId="17" fillId="0" borderId="14" xfId="0" applyFont="1" applyBorder="1"/>
    <xf numFmtId="0" fontId="12" fillId="0" borderId="0" xfId="4" applyFont="1" applyFill="1" applyAlignment="1">
      <alignment horizontal="center" wrapText="1"/>
    </xf>
    <xf numFmtId="0" fontId="12" fillId="0" borderId="0" xfId="4" applyFont="1" applyFill="1" applyAlignment="1">
      <alignment horizontal="center"/>
    </xf>
    <xf numFmtId="165" fontId="11" fillId="0" borderId="0" xfId="0" applyNumberFormat="1" applyFont="1"/>
    <xf numFmtId="165" fontId="11" fillId="0" borderId="0" xfId="2" applyNumberFormat="1" applyFont="1" applyFill="1" applyAlignment="1">
      <alignment horizontal="right"/>
    </xf>
    <xf numFmtId="0" fontId="16" fillId="0" borderId="0" xfId="0" applyFont="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16" fillId="0" borderId="7" xfId="0" applyFont="1" applyBorder="1" applyAlignment="1">
      <alignment horizontal="center"/>
    </xf>
  </cellXfs>
  <cellStyles count="10">
    <cellStyle name="Hyperlink" xfId="1" builtinId="8"/>
    <cellStyle name="Normal" xfId="0" builtinId="0"/>
    <cellStyle name="Normal 2" xfId="5"/>
    <cellStyle name="Normal 3" xfId="6"/>
    <cellStyle name="Normal 4" xfId="7"/>
    <cellStyle name="Normal_Allar myndir 2006-þjóðhagslegt umhverfi" xfId="4"/>
    <cellStyle name="Normal_Myndir í Peningamál 0601 VII Ytri jöfnuður-til umbrots" xfId="2"/>
    <cellStyle name="Normal_Sniðmót" xfId="3"/>
    <cellStyle name="Normal_VAL LAB" xfId="9"/>
    <cellStyle name="Percent" xfId="8" builtinId="5"/>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10</xdr:col>
      <xdr:colOff>9525</xdr:colOff>
      <xdr:row>24</xdr:row>
      <xdr:rowOff>161925</xdr:rowOff>
    </xdr:from>
    <xdr:ext cx="184731" cy="264560"/>
    <xdr:sp macro="" textlink="">
      <xdr:nvSpPr>
        <xdr:cNvPr id="2" name="TextBox 1"/>
        <xdr:cNvSpPr txBox="1"/>
      </xdr:nvSpPr>
      <xdr:spPr>
        <a:xfrm>
          <a:off x="119538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s-I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323850</xdr:colOff>
      <xdr:row>18</xdr:row>
      <xdr:rowOff>95250</xdr:rowOff>
    </xdr:from>
    <xdr:ext cx="847725" cy="419100"/>
    <xdr:sp macro="" textlink="">
      <xdr:nvSpPr>
        <xdr:cNvPr id="3" name="TextBox 2"/>
        <xdr:cNvSpPr txBox="1"/>
      </xdr:nvSpPr>
      <xdr:spPr>
        <a:xfrm>
          <a:off x="6419850" y="3524250"/>
          <a:ext cx="847725" cy="41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is-IS" sz="600"/>
            <a:t>Rafræn greiðslumiðlun </a:t>
          </a:r>
        </a:p>
        <a:p>
          <a:pPr algn="ctr"/>
          <a:r>
            <a:rPr lang="is-IS" sz="600"/>
            <a:t>88%</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47625</xdr:colOff>
      <xdr:row>12</xdr:row>
      <xdr:rowOff>142875</xdr:rowOff>
    </xdr:from>
    <xdr:to>
      <xdr:col>11</xdr:col>
      <xdr:colOff>66675</xdr:colOff>
      <xdr:row>23</xdr:row>
      <xdr:rowOff>19050</xdr:rowOff>
    </xdr:to>
    <xdr:cxnSp macro="">
      <xdr:nvCxnSpPr>
        <xdr:cNvPr id="4" name="Straight Connector 3"/>
        <xdr:cNvCxnSpPr/>
      </xdr:nvCxnSpPr>
      <xdr:spPr>
        <a:xfrm flipH="1" flipV="1">
          <a:off x="6991350" y="2428875"/>
          <a:ext cx="19050" cy="1971675"/>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12</xdr:col>
      <xdr:colOff>256862</xdr:colOff>
      <xdr:row>21</xdr:row>
      <xdr:rowOff>73152</xdr:rowOff>
    </xdr:from>
    <xdr:to>
      <xdr:col>14</xdr:col>
      <xdr:colOff>37730</xdr:colOff>
      <xdr:row>23</xdr:row>
      <xdr:rowOff>39709</xdr:rowOff>
    </xdr:to>
    <xdr:sp macro="" textlink="">
      <xdr:nvSpPr>
        <xdr:cNvPr id="5" name="TextBox 1"/>
        <xdr:cNvSpPr txBox="1"/>
      </xdr:nvSpPr>
      <xdr:spPr>
        <a:xfrm>
          <a:off x="7810187" y="4073652"/>
          <a:ext cx="1000068" cy="34755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is-IS" sz="1000" b="1">
              <a:solidFill>
                <a:schemeClr val="bg1"/>
              </a:solidFill>
            </a:rPr>
            <a:t>10.000 kr.</a:t>
          </a:r>
        </a:p>
      </xdr:txBody>
    </xdr:sp>
    <xdr:clientData/>
  </xdr:twoCellAnchor>
  <xdr:twoCellAnchor>
    <xdr:from>
      <xdr:col>11</xdr:col>
      <xdr:colOff>85726</xdr:colOff>
      <xdr:row>22</xdr:row>
      <xdr:rowOff>4460</xdr:rowOff>
    </xdr:from>
    <xdr:to>
      <xdr:col>12</xdr:col>
      <xdr:colOff>291971</xdr:colOff>
      <xdr:row>22</xdr:row>
      <xdr:rowOff>170796</xdr:rowOff>
    </xdr:to>
    <xdr:cxnSp macro="">
      <xdr:nvCxnSpPr>
        <xdr:cNvPr id="6" name="Straight Arrow Connector 5"/>
        <xdr:cNvCxnSpPr/>
      </xdr:nvCxnSpPr>
      <xdr:spPr>
        <a:xfrm flipH="1">
          <a:off x="7029451" y="4195460"/>
          <a:ext cx="815845" cy="166336"/>
        </a:xfrm>
        <a:prstGeom prst="straightConnector1">
          <a:avLst/>
        </a:prstGeom>
        <a:ln w="19050">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236269</xdr:colOff>
      <xdr:row>19</xdr:row>
      <xdr:rowOff>133350</xdr:rowOff>
    </xdr:from>
    <xdr:to>
      <xdr:col>13</xdr:col>
      <xdr:colOff>447675</xdr:colOff>
      <xdr:row>21</xdr:row>
      <xdr:rowOff>82677</xdr:rowOff>
    </xdr:to>
    <xdr:cxnSp macro="">
      <xdr:nvCxnSpPr>
        <xdr:cNvPr id="7" name="Straight Arrow Connector 6"/>
        <xdr:cNvCxnSpPr/>
      </xdr:nvCxnSpPr>
      <xdr:spPr>
        <a:xfrm flipV="1">
          <a:off x="8399194" y="3752850"/>
          <a:ext cx="211406" cy="330327"/>
        </a:xfrm>
        <a:prstGeom prst="straightConnector1">
          <a:avLst/>
        </a:prstGeom>
        <a:ln w="19050">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318135</xdr:colOff>
      <xdr:row>19</xdr:row>
      <xdr:rowOff>161925</xdr:rowOff>
    </xdr:from>
    <xdr:ext cx="649345" cy="248851"/>
    <xdr:sp macro="" textlink="">
      <xdr:nvSpPr>
        <xdr:cNvPr id="9" name="TextBox 8"/>
        <xdr:cNvSpPr txBox="1"/>
      </xdr:nvSpPr>
      <xdr:spPr>
        <a:xfrm>
          <a:off x="5433060" y="3781425"/>
          <a:ext cx="64934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s-IS" sz="1000" b="1">
              <a:solidFill>
                <a:schemeClr val="bg1"/>
              </a:solidFill>
            </a:rPr>
            <a:t>5.000 kr.</a:t>
          </a:r>
        </a:p>
      </xdr:txBody>
    </xdr:sp>
    <xdr:clientData/>
  </xdr:oneCellAnchor>
  <xdr:twoCellAnchor>
    <xdr:from>
      <xdr:col>7</xdr:col>
      <xdr:colOff>485775</xdr:colOff>
      <xdr:row>19</xdr:row>
      <xdr:rowOff>177165</xdr:rowOff>
    </xdr:from>
    <xdr:to>
      <xdr:col>8</xdr:col>
      <xdr:colOff>203835</xdr:colOff>
      <xdr:row>20</xdr:row>
      <xdr:rowOff>154305</xdr:rowOff>
    </xdr:to>
    <xdr:cxnSp macro="">
      <xdr:nvCxnSpPr>
        <xdr:cNvPr id="10" name="Straight Arrow Connector 9"/>
        <xdr:cNvCxnSpPr/>
      </xdr:nvCxnSpPr>
      <xdr:spPr>
        <a:xfrm flipH="1" flipV="1">
          <a:off x="4991100" y="3796665"/>
          <a:ext cx="327660" cy="167640"/>
        </a:xfrm>
        <a:prstGeom prst="straightConnector1">
          <a:avLst/>
        </a:prstGeom>
        <a:ln w="19050">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20</xdr:row>
      <xdr:rowOff>142875</xdr:rowOff>
    </xdr:from>
    <xdr:to>
      <xdr:col>10</xdr:col>
      <xdr:colOff>240030</xdr:colOff>
      <xdr:row>22</xdr:row>
      <xdr:rowOff>139065</xdr:rowOff>
    </xdr:to>
    <xdr:cxnSp macro="">
      <xdr:nvCxnSpPr>
        <xdr:cNvPr id="11" name="Straight Arrow Connector 10"/>
        <xdr:cNvCxnSpPr/>
      </xdr:nvCxnSpPr>
      <xdr:spPr>
        <a:xfrm>
          <a:off x="6105525" y="3952875"/>
          <a:ext cx="468630" cy="377190"/>
        </a:xfrm>
        <a:prstGeom prst="straightConnector1">
          <a:avLst/>
        </a:prstGeom>
        <a:ln w="19050">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114301</xdr:colOff>
      <xdr:row>14</xdr:row>
      <xdr:rowOff>180975</xdr:rowOff>
    </xdr:from>
    <xdr:to>
      <xdr:col>9</xdr:col>
      <xdr:colOff>133351</xdr:colOff>
      <xdr:row>16</xdr:row>
      <xdr:rowOff>76215</xdr:rowOff>
    </xdr:to>
    <xdr:sp macro="" textlink="">
      <xdr:nvSpPr>
        <xdr:cNvPr id="3" name="TextBox 1"/>
        <xdr:cNvSpPr txBox="1"/>
      </xdr:nvSpPr>
      <xdr:spPr>
        <a:xfrm>
          <a:off x="4991101" y="2847975"/>
          <a:ext cx="628650" cy="27624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is-IS" sz="1100">
              <a:solidFill>
                <a:schemeClr val="tx1">
                  <a:lumMod val="50000"/>
                  <a:lumOff val="50000"/>
                </a:schemeClr>
              </a:solidFill>
            </a:rPr>
            <a:t>Ísland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it%20fj&#225;rm&#225;lainnvi&#240;a\Rit%202019\IV%20kafli%20-%20rit%202019\Mynd%201_3_4_5_6_7_8_9_11_16_18_Gagnaskra_greidsluhegdun%20heimila_ri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nur"/>
      <sheetName val="Hraði"/>
      <sheetName val="Sheet1"/>
      <sheetName val="debet"/>
      <sheetName val="kredit"/>
      <sheetName val="Reidufe"/>
      <sheetName val="Vid hondina"/>
      <sheetName val="Nálgast reiðufe"/>
      <sheetName val="reidufe i samfo"/>
      <sheetName val="Geyma fé"/>
      <sheetName val="App"/>
      <sheetName val="Hanotendur"/>
      <sheetName val="Greidslu_markad_dagl notkun"/>
      <sheetName val="Greidslu_markad_2-3 vika notkun"/>
      <sheetName val="Greidslu_markad_vikulega"/>
      <sheetName val="Medalfjarhaed"/>
      <sheetName val="Greidslu_markad_öll notkun"/>
      <sheetName val="Astaed rafraen greidsla"/>
      <sheetName val="Greidslu_markad_Virdi"/>
      <sheetName val="Greidslu_markad_synjun"/>
      <sheetName val="Utgjold_tegund greidslu"/>
      <sheetName val="Greiðslukort+reiðufé"/>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Kreditkort</v>
          </cell>
          <cell r="B3">
            <v>4800</v>
          </cell>
        </row>
        <row r="4">
          <cell r="A4" t="str">
            <v>Debetkort</v>
          </cell>
          <cell r="B4">
            <v>3300</v>
          </cell>
        </row>
        <row r="5">
          <cell r="A5" t="str">
            <v>Reiðufé</v>
          </cell>
          <cell r="B5">
            <v>2900</v>
          </cell>
        </row>
        <row r="6">
          <cell r="A6" t="str">
            <v>Annað</v>
          </cell>
          <cell r="B6">
            <v>1300</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tabSelected="1" topLeftCell="A10" workbookViewId="0">
      <selection activeCell="H36" sqref="H36"/>
    </sheetView>
  </sheetViews>
  <sheetFormatPr defaultColWidth="9.140625" defaultRowHeight="12.75" x14ac:dyDescent="0.2"/>
  <cols>
    <col min="1" max="1" width="7.7109375" style="4" customWidth="1"/>
    <col min="2" max="2" width="6.42578125" style="4" bestFit="1" customWidth="1"/>
    <col min="3" max="3" width="4.85546875" style="4" bestFit="1" customWidth="1"/>
    <col min="4" max="4" width="85.28515625" style="4" bestFit="1" customWidth="1"/>
    <col min="5" max="5" width="18.28515625" style="4" bestFit="1" customWidth="1"/>
    <col min="6" max="6" width="20" style="4" bestFit="1" customWidth="1"/>
    <col min="7" max="16384" width="9.140625" style="4"/>
  </cols>
  <sheetData>
    <row r="1" spans="1:6" x14ac:dyDescent="0.2">
      <c r="A1" s="3" t="s">
        <v>80</v>
      </c>
      <c r="B1" s="2"/>
    </row>
    <row r="5" spans="1:6" x14ac:dyDescent="0.2">
      <c r="A5" s="5" t="s">
        <v>11</v>
      </c>
      <c r="B5" s="6" t="s">
        <v>8</v>
      </c>
      <c r="C5" s="6" t="s">
        <v>9</v>
      </c>
      <c r="D5" s="6" t="s">
        <v>10</v>
      </c>
      <c r="E5" s="6"/>
      <c r="F5" s="1"/>
    </row>
    <row r="6" spans="1:6" ht="15" x14ac:dyDescent="0.25">
      <c r="A6" s="4" t="s">
        <v>7</v>
      </c>
      <c r="B6" s="7">
        <v>1</v>
      </c>
      <c r="C6" s="7" t="s">
        <v>69</v>
      </c>
      <c r="D6" s="61" t="s">
        <v>81</v>
      </c>
    </row>
    <row r="7" spans="1:6" ht="15" x14ac:dyDescent="0.25">
      <c r="A7" s="4" t="s">
        <v>7</v>
      </c>
      <c r="B7" s="7">
        <v>2</v>
      </c>
      <c r="C7" s="7" t="s">
        <v>69</v>
      </c>
      <c r="D7" s="61" t="s">
        <v>72</v>
      </c>
    </row>
    <row r="8" spans="1:6" ht="15" x14ac:dyDescent="0.25">
      <c r="A8" s="129" t="s">
        <v>7</v>
      </c>
      <c r="B8" s="130">
        <v>3</v>
      </c>
      <c r="C8" s="130" t="s">
        <v>69</v>
      </c>
      <c r="D8" s="132" t="s">
        <v>98</v>
      </c>
    </row>
    <row r="9" spans="1:6" ht="15" x14ac:dyDescent="0.25">
      <c r="A9" s="129" t="s">
        <v>7</v>
      </c>
      <c r="B9" s="130">
        <v>4</v>
      </c>
      <c r="C9" s="130" t="s">
        <v>69</v>
      </c>
      <c r="D9" s="131" t="s">
        <v>266</v>
      </c>
    </row>
    <row r="10" spans="1:6" ht="15" x14ac:dyDescent="0.25">
      <c r="A10" s="4" t="s">
        <v>7</v>
      </c>
      <c r="B10" s="7">
        <v>5</v>
      </c>
      <c r="C10" s="7" t="s">
        <v>69</v>
      </c>
      <c r="D10" s="61" t="s">
        <v>84</v>
      </c>
    </row>
    <row r="11" spans="1:6" ht="15" x14ac:dyDescent="0.25">
      <c r="A11" s="4" t="s">
        <v>7</v>
      </c>
      <c r="B11" s="7">
        <v>1</v>
      </c>
      <c r="C11" s="7" t="s">
        <v>12</v>
      </c>
      <c r="D11" s="131" t="s">
        <v>100</v>
      </c>
    </row>
    <row r="12" spans="1:6" ht="15" x14ac:dyDescent="0.25">
      <c r="A12" s="4" t="s">
        <v>7</v>
      </c>
      <c r="B12" s="7">
        <v>2</v>
      </c>
      <c r="C12" s="7" t="s">
        <v>12</v>
      </c>
      <c r="D12" s="131" t="s">
        <v>267</v>
      </c>
    </row>
    <row r="13" spans="1:6" ht="15" x14ac:dyDescent="0.25">
      <c r="A13" s="4" t="s">
        <v>7</v>
      </c>
      <c r="B13" s="7">
        <v>3</v>
      </c>
      <c r="C13" s="7" t="s">
        <v>12</v>
      </c>
      <c r="D13" s="131" t="s">
        <v>115</v>
      </c>
    </row>
    <row r="14" spans="1:6" ht="15" x14ac:dyDescent="0.25">
      <c r="A14" s="4" t="s">
        <v>7</v>
      </c>
      <c r="B14" s="7">
        <v>4</v>
      </c>
      <c r="C14" s="7" t="s">
        <v>12</v>
      </c>
      <c r="D14" s="131" t="s">
        <v>120</v>
      </c>
    </row>
    <row r="15" spans="1:6" ht="15" x14ac:dyDescent="0.25">
      <c r="A15" s="4" t="s">
        <v>7</v>
      </c>
      <c r="B15" s="7">
        <v>5</v>
      </c>
      <c r="C15" s="7" t="s">
        <v>12</v>
      </c>
      <c r="D15" s="131" t="s">
        <v>125</v>
      </c>
    </row>
    <row r="16" spans="1:6" ht="15" x14ac:dyDescent="0.25">
      <c r="A16" s="4" t="s">
        <v>7</v>
      </c>
      <c r="B16" s="7">
        <v>6</v>
      </c>
      <c r="C16" s="7" t="s">
        <v>12</v>
      </c>
      <c r="D16" s="131" t="s">
        <v>126</v>
      </c>
    </row>
    <row r="17" spans="1:7" ht="15" x14ac:dyDescent="0.25">
      <c r="A17" s="4" t="s">
        <v>7</v>
      </c>
      <c r="B17" s="7">
        <v>7</v>
      </c>
      <c r="C17" s="7" t="s">
        <v>12</v>
      </c>
      <c r="D17" s="61" t="s">
        <v>127</v>
      </c>
    </row>
    <row r="18" spans="1:7" s="3" customFormat="1" ht="15" x14ac:dyDescent="0.25">
      <c r="A18" s="4" t="s">
        <v>7</v>
      </c>
      <c r="B18" s="7">
        <v>8</v>
      </c>
      <c r="C18" s="7" t="s">
        <v>12</v>
      </c>
      <c r="D18" s="61" t="s">
        <v>128</v>
      </c>
      <c r="E18" s="4"/>
      <c r="F18" s="4"/>
      <c r="G18" s="4"/>
    </row>
    <row r="19" spans="1:7" ht="15" x14ac:dyDescent="0.25">
      <c r="A19" s="4" t="s">
        <v>7</v>
      </c>
      <c r="B19" s="7">
        <v>1</v>
      </c>
      <c r="C19" s="7" t="s">
        <v>13</v>
      </c>
      <c r="D19" s="131" t="s">
        <v>88</v>
      </c>
    </row>
    <row r="20" spans="1:7" ht="15" x14ac:dyDescent="0.25">
      <c r="A20" s="4" t="s">
        <v>7</v>
      </c>
      <c r="B20" s="7">
        <v>2</v>
      </c>
      <c r="C20" s="7" t="s">
        <v>13</v>
      </c>
      <c r="D20" s="131" t="s">
        <v>92</v>
      </c>
    </row>
    <row r="21" spans="1:7" ht="15" x14ac:dyDescent="0.25">
      <c r="A21" s="4" t="s">
        <v>7</v>
      </c>
      <c r="B21" s="7">
        <v>3</v>
      </c>
      <c r="C21" s="7" t="s">
        <v>13</v>
      </c>
      <c r="D21" s="134" t="s">
        <v>269</v>
      </c>
    </row>
    <row r="22" spans="1:7" ht="15" x14ac:dyDescent="0.25">
      <c r="A22" s="4" t="s">
        <v>7</v>
      </c>
      <c r="B22" s="7">
        <v>4</v>
      </c>
      <c r="C22" s="7" t="s">
        <v>13</v>
      </c>
      <c r="D22" s="131" t="s">
        <v>270</v>
      </c>
    </row>
    <row r="23" spans="1:7" ht="15" x14ac:dyDescent="0.25">
      <c r="A23" s="4" t="s">
        <v>7</v>
      </c>
      <c r="B23" s="7">
        <v>5</v>
      </c>
      <c r="C23" s="7" t="s">
        <v>13</v>
      </c>
      <c r="D23" s="131" t="s">
        <v>71</v>
      </c>
    </row>
    <row r="24" spans="1:7" ht="15" x14ac:dyDescent="0.25">
      <c r="A24" s="4" t="s">
        <v>7</v>
      </c>
      <c r="B24" s="7">
        <v>1</v>
      </c>
      <c r="C24" s="7" t="s">
        <v>70</v>
      </c>
      <c r="D24" s="132" t="s">
        <v>130</v>
      </c>
    </row>
    <row r="25" spans="1:7" ht="15" x14ac:dyDescent="0.25">
      <c r="A25" s="4" t="s">
        <v>7</v>
      </c>
      <c r="B25" s="7">
        <v>2</v>
      </c>
      <c r="C25" s="7" t="s">
        <v>70</v>
      </c>
      <c r="D25" s="132" t="s">
        <v>134</v>
      </c>
    </row>
    <row r="26" spans="1:7" ht="15" x14ac:dyDescent="0.25">
      <c r="A26" s="4" t="s">
        <v>7</v>
      </c>
      <c r="B26" s="7">
        <v>3</v>
      </c>
      <c r="C26" s="7" t="s">
        <v>70</v>
      </c>
      <c r="D26" s="132" t="s">
        <v>160</v>
      </c>
    </row>
    <row r="27" spans="1:7" ht="15" x14ac:dyDescent="0.25">
      <c r="A27" s="4" t="s">
        <v>7</v>
      </c>
      <c r="B27" s="7">
        <v>4</v>
      </c>
      <c r="C27" s="7" t="s">
        <v>70</v>
      </c>
      <c r="D27" s="132" t="s">
        <v>161</v>
      </c>
    </row>
    <row r="28" spans="1:7" ht="15" x14ac:dyDescent="0.25">
      <c r="A28" s="4" t="s">
        <v>7</v>
      </c>
      <c r="B28" s="7">
        <v>5</v>
      </c>
      <c r="C28" s="7" t="s">
        <v>70</v>
      </c>
      <c r="D28" s="132" t="s">
        <v>271</v>
      </c>
    </row>
    <row r="29" spans="1:7" ht="15" x14ac:dyDescent="0.25">
      <c r="A29" s="4" t="s">
        <v>7</v>
      </c>
      <c r="B29" s="7">
        <v>6</v>
      </c>
      <c r="C29" s="7" t="s">
        <v>70</v>
      </c>
      <c r="D29" s="132" t="s">
        <v>165</v>
      </c>
    </row>
    <row r="30" spans="1:7" ht="15" x14ac:dyDescent="0.25">
      <c r="A30" s="4" t="s">
        <v>7</v>
      </c>
      <c r="B30" s="7">
        <v>7</v>
      </c>
      <c r="C30" s="7" t="s">
        <v>70</v>
      </c>
      <c r="D30" s="132" t="s">
        <v>176</v>
      </c>
    </row>
    <row r="31" spans="1:7" ht="15" x14ac:dyDescent="0.25">
      <c r="A31" s="4" t="s">
        <v>7</v>
      </c>
      <c r="B31" s="7">
        <v>8</v>
      </c>
      <c r="C31" s="7" t="s">
        <v>70</v>
      </c>
      <c r="D31" s="132" t="s">
        <v>178</v>
      </c>
    </row>
    <row r="32" spans="1:7" ht="15" x14ac:dyDescent="0.25">
      <c r="A32" s="4" t="s">
        <v>7</v>
      </c>
      <c r="B32" s="7">
        <v>9</v>
      </c>
      <c r="C32" s="7" t="s">
        <v>70</v>
      </c>
      <c r="D32" s="132" t="s">
        <v>192</v>
      </c>
    </row>
    <row r="33" spans="1:4" ht="15" x14ac:dyDescent="0.25">
      <c r="A33" s="4" t="s">
        <v>7</v>
      </c>
      <c r="B33" s="7">
        <v>10</v>
      </c>
      <c r="C33" s="7" t="s">
        <v>70</v>
      </c>
      <c r="D33" s="132" t="s">
        <v>195</v>
      </c>
    </row>
    <row r="34" spans="1:4" ht="15" x14ac:dyDescent="0.25">
      <c r="A34" s="4" t="s">
        <v>7</v>
      </c>
      <c r="B34" s="7">
        <v>11</v>
      </c>
      <c r="C34" s="7" t="s">
        <v>70</v>
      </c>
      <c r="D34" s="132" t="s">
        <v>200</v>
      </c>
    </row>
    <row r="35" spans="1:4" ht="15" x14ac:dyDescent="0.25">
      <c r="A35" s="4" t="s">
        <v>7</v>
      </c>
      <c r="B35" s="7">
        <v>12</v>
      </c>
      <c r="C35" s="7" t="s">
        <v>70</v>
      </c>
      <c r="D35" s="132" t="s">
        <v>272</v>
      </c>
    </row>
    <row r="36" spans="1:4" ht="15" x14ac:dyDescent="0.25">
      <c r="A36" s="4" t="s">
        <v>7</v>
      </c>
      <c r="B36" s="7">
        <v>13</v>
      </c>
      <c r="C36" s="7" t="s">
        <v>70</v>
      </c>
      <c r="D36" s="132" t="s">
        <v>206</v>
      </c>
    </row>
    <row r="37" spans="1:4" ht="15" x14ac:dyDescent="0.25">
      <c r="A37" s="4" t="s">
        <v>7</v>
      </c>
      <c r="B37" s="7">
        <v>14</v>
      </c>
      <c r="C37" s="7" t="s">
        <v>70</v>
      </c>
      <c r="D37" s="132" t="s">
        <v>226</v>
      </c>
    </row>
    <row r="38" spans="1:4" ht="15" x14ac:dyDescent="0.25">
      <c r="A38" s="4" t="s">
        <v>7</v>
      </c>
      <c r="B38" s="7">
        <v>15</v>
      </c>
      <c r="C38" s="7" t="s">
        <v>70</v>
      </c>
      <c r="D38" s="132" t="s">
        <v>229</v>
      </c>
    </row>
    <row r="39" spans="1:4" ht="15" x14ac:dyDescent="0.25">
      <c r="A39" s="4" t="s">
        <v>7</v>
      </c>
      <c r="B39" s="7">
        <v>16</v>
      </c>
      <c r="C39" s="7" t="s">
        <v>70</v>
      </c>
      <c r="D39" s="132" t="s">
        <v>232</v>
      </c>
    </row>
    <row r="40" spans="1:4" ht="15" x14ac:dyDescent="0.25">
      <c r="A40" s="4" t="s">
        <v>7</v>
      </c>
      <c r="B40" s="7">
        <v>17</v>
      </c>
      <c r="C40" s="7" t="s">
        <v>70</v>
      </c>
      <c r="D40" s="132" t="s">
        <v>232</v>
      </c>
    </row>
    <row r="41" spans="1:4" ht="15" x14ac:dyDescent="0.25">
      <c r="A41" s="4" t="s">
        <v>7</v>
      </c>
      <c r="B41" s="7">
        <v>18</v>
      </c>
      <c r="C41" s="7" t="s">
        <v>70</v>
      </c>
      <c r="D41" s="132" t="s">
        <v>246</v>
      </c>
    </row>
    <row r="42" spans="1:4" ht="15" x14ac:dyDescent="0.25">
      <c r="A42" s="4" t="s">
        <v>7</v>
      </c>
      <c r="B42" s="7">
        <v>19</v>
      </c>
      <c r="C42" s="7" t="s">
        <v>70</v>
      </c>
      <c r="D42" s="132" t="s">
        <v>261</v>
      </c>
    </row>
    <row r="43" spans="1:4" ht="15" x14ac:dyDescent="0.25">
      <c r="A43" s="4" t="s">
        <v>7</v>
      </c>
      <c r="B43" s="7">
        <v>1</v>
      </c>
      <c r="C43" s="7" t="s">
        <v>276</v>
      </c>
      <c r="D43" s="132" t="s">
        <v>275</v>
      </c>
    </row>
    <row r="44" spans="1:4" ht="15" x14ac:dyDescent="0.25">
      <c r="A44" s="4" t="s">
        <v>7</v>
      </c>
      <c r="B44" s="7">
        <v>2</v>
      </c>
      <c r="C44" s="7" t="s">
        <v>276</v>
      </c>
      <c r="D44" s="132" t="s">
        <v>278</v>
      </c>
    </row>
    <row r="45" spans="1:4" ht="15" x14ac:dyDescent="0.25">
      <c r="A45" s="4" t="s">
        <v>7</v>
      </c>
      <c r="B45" s="7">
        <v>3</v>
      </c>
      <c r="C45" s="7" t="s">
        <v>276</v>
      </c>
      <c r="D45" s="132" t="s">
        <v>286</v>
      </c>
    </row>
    <row r="46" spans="1:4" ht="15" x14ac:dyDescent="0.25">
      <c r="A46" s="4" t="s">
        <v>7</v>
      </c>
      <c r="B46" s="7">
        <v>4</v>
      </c>
      <c r="C46" s="7" t="s">
        <v>276</v>
      </c>
      <c r="D46" s="132" t="s">
        <v>335</v>
      </c>
    </row>
    <row r="47" spans="1:4" ht="15" x14ac:dyDescent="0.25">
      <c r="A47" s="4" t="s">
        <v>7</v>
      </c>
      <c r="B47" s="7">
        <v>5</v>
      </c>
      <c r="C47" s="7" t="s">
        <v>276</v>
      </c>
      <c r="D47" s="132" t="s">
        <v>295</v>
      </c>
    </row>
    <row r="48" spans="1:4" ht="15" x14ac:dyDescent="0.25">
      <c r="A48" s="4" t="s">
        <v>7</v>
      </c>
      <c r="B48" s="7">
        <v>6</v>
      </c>
      <c r="C48" s="7" t="s">
        <v>276</v>
      </c>
      <c r="D48" s="132" t="s">
        <v>297</v>
      </c>
    </row>
    <row r="49" spans="1:4" x14ac:dyDescent="0.2">
      <c r="B49" s="7"/>
      <c r="C49" s="7"/>
    </row>
    <row r="50" spans="1:4" ht="15" x14ac:dyDescent="0.25">
      <c r="A50" s="4" t="s">
        <v>40</v>
      </c>
      <c r="B50" s="7">
        <v>1</v>
      </c>
      <c r="C50" s="7" t="s">
        <v>13</v>
      </c>
      <c r="D50" s="132" t="s">
        <v>353</v>
      </c>
    </row>
    <row r="51" spans="1:4" ht="15" x14ac:dyDescent="0.25">
      <c r="A51" s="4" t="s">
        <v>40</v>
      </c>
      <c r="B51" s="7">
        <v>1</v>
      </c>
      <c r="C51" s="7" t="s">
        <v>276</v>
      </c>
      <c r="D51" s="131" t="s">
        <v>309</v>
      </c>
    </row>
    <row r="52" spans="1:4" ht="15" x14ac:dyDescent="0.25">
      <c r="A52" s="4" t="s">
        <v>40</v>
      </c>
      <c r="B52" s="7">
        <v>2</v>
      </c>
      <c r="C52" s="7" t="s">
        <v>276</v>
      </c>
      <c r="D52" s="131" t="s">
        <v>332</v>
      </c>
    </row>
    <row r="53" spans="1:4" x14ac:dyDescent="0.2">
      <c r="B53" s="7"/>
      <c r="C53" s="7"/>
    </row>
    <row r="54" spans="1:4" x14ac:dyDescent="0.2">
      <c r="B54" s="7"/>
      <c r="C54" s="7"/>
    </row>
    <row r="55" spans="1:4" x14ac:dyDescent="0.2">
      <c r="B55" s="7"/>
      <c r="C55" s="7"/>
    </row>
    <row r="56" spans="1:4" x14ac:dyDescent="0.2">
      <c r="B56" s="7"/>
      <c r="C56" s="7"/>
    </row>
    <row r="57" spans="1:4" x14ac:dyDescent="0.2">
      <c r="B57" s="7"/>
      <c r="C57" s="7"/>
    </row>
  </sheetData>
  <hyperlinks>
    <hyperlink ref="D6" location="'I - 1'!A1" display="Þrjár meginstoðir fjármálakerfisins"/>
    <hyperlink ref="D7" location="'I - 2'!A1" display="Yfirlit yfir meginreglur PFMI"/>
    <hyperlink ref="D10" location="'I - 5'!A1" display="Fjármálainnviðir og aðilar að fjármálakerfinu"/>
    <hyperlink ref="D8" location="'I - 3'!A1" display="Skráð atvik í SG- og JK- kerfunum"/>
    <hyperlink ref="D9" location="'I - 4'!A1" display="Uppruni skráðra atvika í SG- og JK- kerfunum (2018)"/>
    <hyperlink ref="D11" location="'II - 1'!A1" display="Meðallausafjárstaða til uppgjörs innan dags í SG-kerfinu"/>
    <hyperlink ref="D12" location="'II - 2'!A1" display="Greiðsluflæði og lausafjárstaða í lok dags á SG-reikningum"/>
    <hyperlink ref="D13" location="'II - 3'!A1" display="Meðaluppgjörstími í SG-kerfinu yfir dag, uppsöfnuð fjárhæð"/>
    <hyperlink ref="D14" location="'II-4'!A1" display="Meðalfjárhæð á hverja færslu í SG-kerfinu yfir dag (uppgjör á klst. fresti)"/>
    <hyperlink ref="D15" location="'II-5'!A1" display="Sviðsmynd 1 - Greiðsluflæði Z banka án röskunar"/>
    <hyperlink ref="D16" location="'II-6'!A1" display="Sviðsmynd 2 - Greiðsluflæði Q banka án röskunar"/>
    <hyperlink ref="D17" location="'II-7'!A1" display="Sviðsmynd 3 - Greiðsluflæði Z banka fyrir og eftir röskun"/>
    <hyperlink ref="D18" location="'II-8'!A1" display="Sviðsmynd 4 - Greiðsluflæði Q banka fyrir og eftir röskun"/>
    <hyperlink ref="D19" location="'III-1'!A1" display="Afstaða til útgáfu Seðlabanka Íslands á rafrænu reiðufé"/>
    <hyperlink ref="D20" location="'III-2'!A1" display="Líkur á að nýta rafræna greiðsluslausn Seðlabanka Íslands ef kostnaður við notkun hennar væri sambærilgur eða lægri en kostnaður við aðra rafræna greiðslumiðla"/>
    <hyperlink ref="D21" location="'III-3'!A1" display="Reiðufé í umferð 1961-2018"/>
    <hyperlink ref="D22" location="'III-4'!A1" display="Greindir seðlar, eyddir seðlar og fjöldi seðla í umferð í lok árs 2011-2018"/>
    <hyperlink ref="D23" location="'III-5'!A1" display="Kostnaður af seðlum og mynt 2007-2018"/>
    <hyperlink ref="D24" location="'IV-1'!A1" display="Skipting greiðslulausna í staðgreiðsluviðskiptum"/>
    <hyperlink ref="D25" location="'IV-2'!A1" display="Hlutfall reiðufjár í staðgreiðsluviðskiptum"/>
    <hyperlink ref="D26" location="'IV-3'!A1" display="Hánotendur greiðslulausna í staðgreiðsluviðskiptum"/>
    <hyperlink ref="D27" location="'IV-4'!A1" display="Vandi ef ekki væri til reiðufé í samfélaginu"/>
    <hyperlink ref="D28" location="'IV-5'!A1" display="Á Seðlabankinn að hætta að gefa út reiðufé?"/>
    <hyperlink ref="D29" location="'IV-6'!A1" display="Notkun greiðslulausna eftir aldurshópum á íslenskum greiðslumarkaði"/>
    <hyperlink ref="D30" location="'IV-7'!A1" display="Notkun rafrænna greiðslulausna hjá 65 ára og eldri"/>
    <hyperlink ref="D31" location="'IV-8'!A1" display="Ástæða fyrir notkun debet- og kreditkorts"/>
    <hyperlink ref="D32" location="'IV-9'!A1" display="Meðalverðmæti vara eftir tegund greiðslulausnar"/>
    <hyperlink ref="D33" location="'IV-11'!A1" display="Mismunur milli verðmæti á vöru sem greitt er með reiðufé og greiðslukorti"/>
    <hyperlink ref="D34" location="'IV-11'!A1" display="Aldrei fengið synjun hjá söluaðila á notkun greiðslulausnar"/>
    <hyperlink ref="D35" location="'IV-12'!A1" display="Þróun á reiðufé í umferð"/>
    <hyperlink ref="D36" location="'IV-13'!A1" display="Reiðufé í umferð og einkaneysla á Íslandi"/>
    <hyperlink ref="D37" location="'IV-14'!A1" display="Fjöldi erlendra ferðamanna og notkun þeirra á reiðufé"/>
    <hyperlink ref="D38" location="'IV-11'!A1" display="Reiðufé í geymslu í nokkrum löndum"/>
    <hyperlink ref="D39" location="'IV-16'!A1" display="Ástæða heimila á Íslandi að geyma reiðufé annars staðar en í banka"/>
    <hyperlink ref="D40" location="'IV-17'!A1" display="Ástæða heimila á Íslandi að geyma reiðufé annars staðar en í banka"/>
    <hyperlink ref="D41" location="'IV-18'!A1" display="Skipting fjárhæðar í geymslu utan banka sem heimilin gáfu upp í könnun Gallup"/>
    <hyperlink ref="D42" location="'IV-19'!A1" display="Fjöldi hraðbanka í heiminum"/>
    <hyperlink ref="D43" location="'Mynd V-1'!A1" display="Þátttakendur í greiðslumiðlunarkeðjunni"/>
    <hyperlink ref="D44" location="'Mynd V-2'!A1" display="Hlutfall kreditkorta af greiðslukortum"/>
    <hyperlink ref="D45" location="'V-3'!A1" display="Kostnaður á hverja færslu"/>
    <hyperlink ref="D46" location="'V-4'!A1" display="Viðhorf sölu- og þjónustuaðila til kostnaðar á greiðslulausnum"/>
    <hyperlink ref="D48" location="'V-6'!A1" display="Áhrif á kostnað eftir tegund greiðslulausna"/>
    <hyperlink ref="D51" location="'Tafla V-1'!A1" display="Áætlaður kostnaður samfélagsins af greiðslumiðlun 2018"/>
    <hyperlink ref="D52" location="'Tafla V-2'!A1" display="Áætlaður kostnaðar eftir þátttakendum í greiðslumiðlunarkeðjunni"/>
    <hyperlink ref="D47" location="'V-5'!A1" display="Mikilvægiseinkunn (0-100)"/>
    <hyperlink ref="D50" location="'Tafla III-1'!A1" display="Útgefnir seðlar og mynt í lok árs 2018"/>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selection activeCell="B4" sqref="B4"/>
    </sheetView>
  </sheetViews>
  <sheetFormatPr defaultColWidth="8.85546875" defaultRowHeight="15" x14ac:dyDescent="0.25"/>
  <cols>
    <col min="1" max="1" width="8.85546875" style="46"/>
    <col min="2" max="2" width="12.140625" style="46" customWidth="1"/>
    <col min="3" max="16384" width="8.85546875" style="46"/>
  </cols>
  <sheetData>
    <row r="1" spans="1:26" x14ac:dyDescent="0.25">
      <c r="A1" s="44"/>
      <c r="B1" s="45" t="s">
        <v>80</v>
      </c>
    </row>
    <row r="2" spans="1:26" x14ac:dyDescent="0.25">
      <c r="A2" s="44"/>
      <c r="B2" s="45" t="s">
        <v>53</v>
      </c>
    </row>
    <row r="3" spans="1:26" x14ac:dyDescent="0.25">
      <c r="A3" s="44"/>
      <c r="B3" s="47" t="s">
        <v>55</v>
      </c>
    </row>
    <row r="4" spans="1:26" x14ac:dyDescent="0.25">
      <c r="A4" s="48" t="s">
        <v>0</v>
      </c>
      <c r="B4" s="44" t="s">
        <v>120</v>
      </c>
    </row>
    <row r="5" spans="1:26" x14ac:dyDescent="0.25">
      <c r="A5" s="48" t="s">
        <v>1</v>
      </c>
      <c r="B5" s="44"/>
    </row>
    <row r="6" spans="1:26" x14ac:dyDescent="0.25">
      <c r="A6" s="48" t="s">
        <v>2</v>
      </c>
      <c r="B6" s="44"/>
    </row>
    <row r="7" spans="1:26" x14ac:dyDescent="0.25">
      <c r="A7" s="48" t="s">
        <v>3</v>
      </c>
      <c r="B7" s="49" t="s">
        <v>56</v>
      </c>
    </row>
    <row r="8" spans="1:26" x14ac:dyDescent="0.25">
      <c r="A8" s="48" t="s">
        <v>4</v>
      </c>
      <c r="B8" s="71" t="s">
        <v>119</v>
      </c>
    </row>
    <row r="9" spans="1:26" x14ac:dyDescent="0.25">
      <c r="A9" s="48" t="s">
        <v>5</v>
      </c>
      <c r="B9" s="44"/>
    </row>
    <row r="10" spans="1:26" x14ac:dyDescent="0.25">
      <c r="A10" s="52" t="s">
        <v>6</v>
      </c>
      <c r="B10" s="59"/>
    </row>
    <row r="11" spans="1:26" x14ac:dyDescent="0.25">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s="54" customFormat="1" ht="12" x14ac:dyDescent="0.2">
      <c r="B12" s="91" t="s">
        <v>54</v>
      </c>
      <c r="C12" s="91">
        <v>2017</v>
      </c>
      <c r="D12" s="91">
        <v>2018</v>
      </c>
    </row>
    <row r="13" spans="1:26" s="54" customFormat="1" ht="12" x14ac:dyDescent="0.2">
      <c r="B13" s="81">
        <v>0.33333333333333331</v>
      </c>
      <c r="C13" s="77">
        <v>60.298202069306924</v>
      </c>
      <c r="D13" s="77">
        <v>49.19713283529412</v>
      </c>
    </row>
    <row r="14" spans="1:26" s="54" customFormat="1" ht="12" x14ac:dyDescent="0.2">
      <c r="B14" s="81">
        <v>0.375</v>
      </c>
      <c r="C14" s="77">
        <v>151.34498968215607</v>
      </c>
      <c r="D14" s="77">
        <v>136.47072153554637</v>
      </c>
    </row>
    <row r="15" spans="1:26" s="54" customFormat="1" ht="12" x14ac:dyDescent="0.2">
      <c r="B15" s="81">
        <v>0.41666666666666669</v>
      </c>
      <c r="C15" s="77">
        <v>84.90090266457436</v>
      </c>
      <c r="D15" s="77">
        <v>75.542651250363804</v>
      </c>
    </row>
    <row r="16" spans="1:26" s="54" customFormat="1" ht="12" x14ac:dyDescent="0.2">
      <c r="B16" s="81">
        <v>0.45833333333333331</v>
      </c>
      <c r="C16" s="77">
        <v>71.895258828909292</v>
      </c>
      <c r="D16" s="77">
        <v>71.27254029536725</v>
      </c>
    </row>
    <row r="17" spans="2:4" s="54" customFormat="1" ht="12" x14ac:dyDescent="0.2">
      <c r="B17" s="81">
        <v>0.5</v>
      </c>
      <c r="C17" s="77">
        <v>77.403030309233344</v>
      </c>
      <c r="D17" s="77">
        <v>70.588853463469476</v>
      </c>
    </row>
    <row r="18" spans="2:4" s="54" customFormat="1" ht="12" x14ac:dyDescent="0.2">
      <c r="B18" s="81">
        <v>0.54166666666666663</v>
      </c>
      <c r="C18" s="77">
        <v>62.665087000409699</v>
      </c>
      <c r="D18" s="77">
        <v>59.563232565453809</v>
      </c>
    </row>
    <row r="19" spans="2:4" s="54" customFormat="1" ht="12" x14ac:dyDescent="0.2">
      <c r="B19" s="81">
        <v>0.58333333333333337</v>
      </c>
      <c r="C19" s="77">
        <v>67.275341140743038</v>
      </c>
      <c r="D19" s="77">
        <v>62.95684943200461</v>
      </c>
    </row>
    <row r="20" spans="2:4" s="54" customFormat="1" ht="12" x14ac:dyDescent="0.2">
      <c r="B20" s="81">
        <v>0.625</v>
      </c>
      <c r="C20" s="77">
        <v>107.09499510431461</v>
      </c>
      <c r="D20" s="77">
        <v>109.11972475063848</v>
      </c>
    </row>
    <row r="21" spans="2:4" s="54" customFormat="1" ht="12" x14ac:dyDescent="0.2">
      <c r="B21" s="81">
        <v>0.66666666666666663</v>
      </c>
      <c r="C21" s="77">
        <v>122.02305803026316</v>
      </c>
      <c r="D21" s="77">
        <v>122.15654255064057</v>
      </c>
    </row>
    <row r="22" spans="2:4" s="54" customFormat="1" ht="12" x14ac:dyDescent="0.2">
      <c r="B22" s="81">
        <v>0.72916666666666663</v>
      </c>
      <c r="C22" s="77"/>
      <c r="D22" s="77">
        <v>168.47817413333337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3"/>
  <sheetViews>
    <sheetView workbookViewId="0">
      <selection activeCell="B4" sqref="B4"/>
    </sheetView>
  </sheetViews>
  <sheetFormatPr defaultRowHeight="15" x14ac:dyDescent="0.25"/>
  <sheetData>
    <row r="1" spans="1:26" x14ac:dyDescent="0.25">
      <c r="A1" s="44"/>
      <c r="B1" s="45" t="s">
        <v>80</v>
      </c>
    </row>
    <row r="2" spans="1:26" x14ac:dyDescent="0.25">
      <c r="A2" s="44"/>
      <c r="B2" s="45" t="s">
        <v>53</v>
      </c>
    </row>
    <row r="3" spans="1:26" x14ac:dyDescent="0.25">
      <c r="A3" s="44"/>
      <c r="B3" s="47" t="s">
        <v>63</v>
      </c>
    </row>
    <row r="4" spans="1:26" x14ac:dyDescent="0.25">
      <c r="A4" s="48" t="s">
        <v>0</v>
      </c>
      <c r="B4" s="44" t="s">
        <v>125</v>
      </c>
    </row>
    <row r="5" spans="1:26" x14ac:dyDescent="0.25">
      <c r="A5" s="48" t="s">
        <v>1</v>
      </c>
      <c r="B5" s="44"/>
    </row>
    <row r="6" spans="1:26" x14ac:dyDescent="0.25">
      <c r="A6" s="48" t="s">
        <v>2</v>
      </c>
      <c r="B6" s="44"/>
    </row>
    <row r="7" spans="1:26" x14ac:dyDescent="0.25">
      <c r="A7" s="48" t="s">
        <v>3</v>
      </c>
      <c r="B7" s="49" t="s">
        <v>56</v>
      </c>
    </row>
    <row r="8" spans="1:26" x14ac:dyDescent="0.25">
      <c r="A8" s="48" t="s">
        <v>4</v>
      </c>
      <c r="B8" s="71" t="s">
        <v>119</v>
      </c>
    </row>
    <row r="9" spans="1:26" x14ac:dyDescent="0.25">
      <c r="A9" s="48" t="s">
        <v>5</v>
      </c>
      <c r="B9" s="44"/>
    </row>
    <row r="10" spans="1:26" x14ac:dyDescent="0.25">
      <c r="A10" s="52" t="s">
        <v>6</v>
      </c>
      <c r="B10" s="59"/>
    </row>
    <row r="11" spans="1:26" x14ac:dyDescent="0.25">
      <c r="A11" s="53"/>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x14ac:dyDescent="0.25">
      <c r="B12" s="79" t="s">
        <v>54</v>
      </c>
      <c r="C12" s="89" t="s">
        <v>121</v>
      </c>
      <c r="D12" s="90" t="s">
        <v>122</v>
      </c>
      <c r="E12" s="90" t="s">
        <v>123</v>
      </c>
      <c r="F12" s="90" t="s">
        <v>124</v>
      </c>
    </row>
    <row r="13" spans="1:26" x14ac:dyDescent="0.25">
      <c r="B13" s="80">
        <v>0.37499999999999994</v>
      </c>
      <c r="C13" s="82">
        <v>258.44066608755759</v>
      </c>
      <c r="D13" s="82">
        <v>158.85290875098343</v>
      </c>
      <c r="E13" s="82">
        <v>-99.587757336574157</v>
      </c>
      <c r="F13" s="82">
        <v>-3058.3465640091526</v>
      </c>
    </row>
    <row r="14" spans="1:26" x14ac:dyDescent="0.25">
      <c r="B14" s="80">
        <v>0.37569444444444439</v>
      </c>
      <c r="C14" s="82">
        <v>410.43450383098354</v>
      </c>
      <c r="D14" s="82">
        <v>346.9873943941634</v>
      </c>
      <c r="E14" s="82">
        <v>-63.447109436820142</v>
      </c>
      <c r="F14" s="82">
        <v>-3058.3465640091526</v>
      </c>
    </row>
    <row r="15" spans="1:26" x14ac:dyDescent="0.25">
      <c r="B15" s="80">
        <v>0.37638888888888883</v>
      </c>
      <c r="C15" s="82">
        <v>502.46070958708111</v>
      </c>
      <c r="D15" s="82">
        <v>579.38714166846898</v>
      </c>
      <c r="E15" s="82">
        <v>76.926432081387873</v>
      </c>
      <c r="F15" s="82">
        <v>-3058.3465640091526</v>
      </c>
    </row>
    <row r="16" spans="1:26" x14ac:dyDescent="0.25">
      <c r="B16" s="80">
        <v>0.37708333333333327</v>
      </c>
      <c r="C16" s="82">
        <v>653.52790933139931</v>
      </c>
      <c r="D16" s="82">
        <v>820.63468979444633</v>
      </c>
      <c r="E16" s="82">
        <v>167.10678046304702</v>
      </c>
      <c r="F16" s="82">
        <v>-3058.3465640091526</v>
      </c>
    </row>
    <row r="17" spans="2:6" x14ac:dyDescent="0.25">
      <c r="B17" s="80">
        <v>0.37777777777777771</v>
      </c>
      <c r="C17" s="82">
        <v>898.56157893217448</v>
      </c>
      <c r="D17" s="82">
        <v>1057.1800519549402</v>
      </c>
      <c r="E17" s="82">
        <v>158.61847302276567</v>
      </c>
      <c r="F17" s="82">
        <v>-3058.3465640091526</v>
      </c>
    </row>
    <row r="18" spans="2:6" x14ac:dyDescent="0.25">
      <c r="B18" s="80">
        <v>0.37847222222222215</v>
      </c>
      <c r="C18" s="82">
        <v>1065.9777997331003</v>
      </c>
      <c r="D18" s="82">
        <v>1401.6395011728889</v>
      </c>
      <c r="E18" s="82">
        <v>335.66170143978866</v>
      </c>
      <c r="F18" s="82">
        <v>-3058.3465640091526</v>
      </c>
    </row>
    <row r="19" spans="2:6" x14ac:dyDescent="0.25">
      <c r="B19" s="80">
        <v>0.3791666666666666</v>
      </c>
      <c r="C19" s="82">
        <v>1245.5645117758354</v>
      </c>
      <c r="D19" s="82">
        <v>1629.484911828803</v>
      </c>
      <c r="E19" s="82">
        <v>383.92040005296758</v>
      </c>
      <c r="F19" s="82">
        <v>-3058.3465640091526</v>
      </c>
    </row>
    <row r="20" spans="2:6" x14ac:dyDescent="0.25">
      <c r="B20" s="80">
        <v>0.37986111111111104</v>
      </c>
      <c r="C20" s="82">
        <v>1437.1427338869466</v>
      </c>
      <c r="D20" s="82">
        <v>1871.0789919637236</v>
      </c>
      <c r="E20" s="82">
        <v>433.93625807677699</v>
      </c>
      <c r="F20" s="82">
        <v>-3058.3465640091526</v>
      </c>
    </row>
    <row r="21" spans="2:6" x14ac:dyDescent="0.25">
      <c r="B21" s="80">
        <v>0.38055555555555548</v>
      </c>
      <c r="C21" s="82">
        <v>1504.1877556288821</v>
      </c>
      <c r="D21" s="82">
        <v>2150.4046583238428</v>
      </c>
      <c r="E21" s="82">
        <v>646.21690269496071</v>
      </c>
      <c r="F21" s="82">
        <v>-3058.3465640091526</v>
      </c>
    </row>
    <row r="22" spans="2:6" x14ac:dyDescent="0.25">
      <c r="B22" s="80">
        <v>0.38124999999999992</v>
      </c>
      <c r="C22" s="82">
        <v>1596.3335068082938</v>
      </c>
      <c r="D22" s="82">
        <v>2388.0126739120778</v>
      </c>
      <c r="E22" s="82">
        <v>791.67916710378404</v>
      </c>
      <c r="F22" s="82">
        <v>-3058.3465640091526</v>
      </c>
    </row>
    <row r="23" spans="2:6" x14ac:dyDescent="0.25">
      <c r="B23" s="80">
        <v>0.38194444444444436</v>
      </c>
      <c r="C23" s="82">
        <v>1798.2522465527381</v>
      </c>
      <c r="D23" s="82">
        <v>2636.7619860772825</v>
      </c>
      <c r="E23" s="82">
        <v>838.50973952454433</v>
      </c>
      <c r="F23" s="82">
        <v>-3058.3465640091526</v>
      </c>
    </row>
    <row r="24" spans="2:6" x14ac:dyDescent="0.25">
      <c r="B24" s="80">
        <v>0.38263888888888881</v>
      </c>
      <c r="C24" s="82">
        <v>1870.224116572346</v>
      </c>
      <c r="D24" s="82">
        <v>2821.3564008039493</v>
      </c>
      <c r="E24" s="82">
        <v>951.13228423160331</v>
      </c>
      <c r="F24" s="82">
        <v>-3058.3465640091526</v>
      </c>
    </row>
    <row r="25" spans="2:6" x14ac:dyDescent="0.25">
      <c r="B25" s="80">
        <v>0.38333333333333325</v>
      </c>
      <c r="C25" s="82">
        <v>1961.0260399906215</v>
      </c>
      <c r="D25" s="82">
        <v>3109.0345977402239</v>
      </c>
      <c r="E25" s="82">
        <v>1148.0085577496025</v>
      </c>
      <c r="F25" s="82">
        <v>-3058.3465640091526</v>
      </c>
    </row>
    <row r="26" spans="2:6" x14ac:dyDescent="0.25">
      <c r="B26" s="80">
        <v>0.38402777777777769</v>
      </c>
      <c r="C26" s="82">
        <v>2276.3113585242872</v>
      </c>
      <c r="D26" s="82">
        <v>3289.599770082486</v>
      </c>
      <c r="E26" s="82">
        <v>1013.2884115581987</v>
      </c>
      <c r="F26" s="82">
        <v>-3058.3465640091526</v>
      </c>
    </row>
    <row r="27" spans="2:6" x14ac:dyDescent="0.25">
      <c r="B27" s="80">
        <v>0.38472222222222213</v>
      </c>
      <c r="C27" s="82">
        <v>2446.2497586398913</v>
      </c>
      <c r="D27" s="82">
        <v>3500.4380964087272</v>
      </c>
      <c r="E27" s="82">
        <v>1054.1883377688359</v>
      </c>
      <c r="F27" s="82">
        <v>-3058.3465640091526</v>
      </c>
    </row>
    <row r="28" spans="2:6" x14ac:dyDescent="0.25">
      <c r="B28" s="80">
        <v>0.38541666666666657</v>
      </c>
      <c r="C28" s="82">
        <v>2742.8947701412517</v>
      </c>
      <c r="D28" s="82">
        <v>3701.9557381036957</v>
      </c>
      <c r="E28" s="82">
        <v>959.06096796244401</v>
      </c>
      <c r="F28" s="82">
        <v>-3058.3465640091526</v>
      </c>
    </row>
    <row r="29" spans="2:6" x14ac:dyDescent="0.25">
      <c r="B29" s="80">
        <v>0.38611111111111102</v>
      </c>
      <c r="C29" s="82">
        <v>2877.2237741645076</v>
      </c>
      <c r="D29" s="82">
        <v>3915.1689089807451</v>
      </c>
      <c r="E29" s="82">
        <v>1037.9451348162374</v>
      </c>
      <c r="F29" s="82">
        <v>-3058.3465640091526</v>
      </c>
    </row>
    <row r="30" spans="2:6" x14ac:dyDescent="0.25">
      <c r="B30" s="80">
        <v>0.38680555555555546</v>
      </c>
      <c r="C30" s="82">
        <v>2967.4638653450634</v>
      </c>
      <c r="D30" s="82">
        <v>4148.8970686782759</v>
      </c>
      <c r="E30" s="82">
        <v>1181.4332033332125</v>
      </c>
      <c r="F30" s="82">
        <v>-3058.3465640091526</v>
      </c>
    </row>
    <row r="31" spans="2:6" x14ac:dyDescent="0.25">
      <c r="B31" s="80">
        <v>0.3874999999999999</v>
      </c>
      <c r="C31" s="82">
        <v>3153.024570246424</v>
      </c>
      <c r="D31" s="82">
        <v>4320.2056260900408</v>
      </c>
      <c r="E31" s="82">
        <v>1167.1810558436168</v>
      </c>
      <c r="F31" s="82">
        <v>-3058.3465640091526</v>
      </c>
    </row>
    <row r="32" spans="2:6" x14ac:dyDescent="0.25">
      <c r="B32" s="80">
        <v>0.38819444444444434</v>
      </c>
      <c r="C32" s="82">
        <v>3255.8939010059012</v>
      </c>
      <c r="D32" s="82">
        <v>4514.6315467763152</v>
      </c>
      <c r="E32" s="82">
        <v>1258.737645770414</v>
      </c>
      <c r="F32" s="82">
        <v>-3058.3465640091526</v>
      </c>
    </row>
    <row r="33" spans="2:6" x14ac:dyDescent="0.25">
      <c r="B33" s="80">
        <v>0.38888888888888878</v>
      </c>
      <c r="C33" s="82">
        <v>3365.4039039078621</v>
      </c>
      <c r="D33" s="82">
        <v>4707.9665869596483</v>
      </c>
      <c r="E33" s="82">
        <v>1342.5626830517863</v>
      </c>
      <c r="F33" s="82">
        <v>-3058.3465640091526</v>
      </c>
    </row>
    <row r="34" spans="2:6" x14ac:dyDescent="0.25">
      <c r="B34" s="80">
        <v>0.38958333333333323</v>
      </c>
      <c r="C34" s="82">
        <v>3556.8451275181956</v>
      </c>
      <c r="D34" s="82">
        <v>4838.4868692426671</v>
      </c>
      <c r="E34" s="82">
        <v>1281.6417417244716</v>
      </c>
      <c r="F34" s="82">
        <v>-3058.3465640091526</v>
      </c>
    </row>
    <row r="35" spans="2:6" x14ac:dyDescent="0.25">
      <c r="B35" s="80">
        <v>0.39027777777777767</v>
      </c>
      <c r="C35" s="82">
        <v>3705.48031203238</v>
      </c>
      <c r="D35" s="82">
        <v>5001.3285465173585</v>
      </c>
      <c r="E35" s="82">
        <v>1295.8482344849785</v>
      </c>
      <c r="F35" s="82">
        <v>-3058.3465640091526</v>
      </c>
    </row>
    <row r="36" spans="2:6" x14ac:dyDescent="0.25">
      <c r="B36" s="80">
        <v>0.39097222222222211</v>
      </c>
      <c r="C36" s="82">
        <v>3802.588275557574</v>
      </c>
      <c r="D36" s="82">
        <v>5191.6019079585349</v>
      </c>
      <c r="E36" s="82">
        <v>1389.0136324009609</v>
      </c>
      <c r="F36" s="82">
        <v>-3058.3465640091526</v>
      </c>
    </row>
    <row r="37" spans="2:6" x14ac:dyDescent="0.25">
      <c r="B37" s="80">
        <v>0.39166666666666655</v>
      </c>
      <c r="C37" s="82">
        <v>4094.1393531223889</v>
      </c>
      <c r="D37" s="82">
        <v>5362.0058621517164</v>
      </c>
      <c r="E37" s="82">
        <v>1267.8665090293275</v>
      </c>
      <c r="F37" s="82">
        <v>-3058.3465640091526</v>
      </c>
    </row>
    <row r="38" spans="2:6" x14ac:dyDescent="0.25">
      <c r="B38" s="80">
        <v>0.39236111111111099</v>
      </c>
      <c r="C38" s="82">
        <v>4188.0420417441837</v>
      </c>
      <c r="D38" s="82">
        <v>5524.0954787574856</v>
      </c>
      <c r="E38" s="82">
        <v>1336.0534370133018</v>
      </c>
      <c r="F38" s="82">
        <v>-3058.3465640091526</v>
      </c>
    </row>
    <row r="39" spans="2:6" x14ac:dyDescent="0.25">
      <c r="B39" s="80">
        <v>0.39305555555555544</v>
      </c>
      <c r="C39" s="82">
        <v>4443.2801352228162</v>
      </c>
      <c r="D39" s="82">
        <v>5682.9421355555623</v>
      </c>
      <c r="E39" s="82">
        <v>1239.6620003327462</v>
      </c>
      <c r="F39" s="82">
        <v>-3058.3465640091526</v>
      </c>
    </row>
    <row r="40" spans="2:6" x14ac:dyDescent="0.25">
      <c r="B40" s="80">
        <v>0.39374999999999988</v>
      </c>
      <c r="C40" s="82">
        <v>4553.8978181615921</v>
      </c>
      <c r="D40" s="82">
        <v>5852.4278964810946</v>
      </c>
      <c r="E40" s="82">
        <v>1298.5300783195025</v>
      </c>
      <c r="F40" s="82">
        <v>-3058.3465640091526</v>
      </c>
    </row>
    <row r="41" spans="2:6" x14ac:dyDescent="0.25">
      <c r="B41" s="80">
        <v>0.39444444444444432</v>
      </c>
      <c r="C41" s="82">
        <v>4642.1630422676526</v>
      </c>
      <c r="D41" s="82">
        <v>6010.3083636796764</v>
      </c>
      <c r="E41" s="82">
        <v>1368.1453214120238</v>
      </c>
      <c r="F41" s="82">
        <v>-3058.3465640091526</v>
      </c>
    </row>
    <row r="42" spans="2:6" x14ac:dyDescent="0.25">
      <c r="B42" s="80">
        <v>0.39513888888888876</v>
      </c>
      <c r="C42" s="82">
        <v>4763.2454346763825</v>
      </c>
      <c r="D42" s="82">
        <v>6149.6571405996765</v>
      </c>
      <c r="E42" s="82">
        <v>1386.411705923294</v>
      </c>
      <c r="F42" s="82">
        <v>-3058.3465640091526</v>
      </c>
    </row>
    <row r="43" spans="2:6" x14ac:dyDescent="0.25">
      <c r="B43" s="80">
        <v>0.3958333333333332</v>
      </c>
      <c r="C43" s="82">
        <v>4833.4174415248672</v>
      </c>
      <c r="D43" s="82">
        <v>6398.160983202868</v>
      </c>
      <c r="E43" s="82">
        <v>1564.7435416780008</v>
      </c>
      <c r="F43" s="82">
        <v>-3058.3465640091526</v>
      </c>
    </row>
    <row r="44" spans="2:6" x14ac:dyDescent="0.25">
      <c r="B44" s="80">
        <v>0.39652777777777765</v>
      </c>
      <c r="C44" s="82">
        <v>4928.1179838782009</v>
      </c>
      <c r="D44" s="82">
        <v>6548.5044810330564</v>
      </c>
      <c r="E44" s="82">
        <v>1620.3864971548555</v>
      </c>
      <c r="F44" s="82">
        <v>-3058.3465640091526</v>
      </c>
    </row>
    <row r="45" spans="2:6" x14ac:dyDescent="0.25">
      <c r="B45" s="80">
        <v>0.39722222222222209</v>
      </c>
      <c r="C45" s="82">
        <v>5153.5876282509416</v>
      </c>
      <c r="D45" s="82">
        <v>6685.4665183886118</v>
      </c>
      <c r="E45" s="82">
        <v>1531.8788901376702</v>
      </c>
      <c r="F45" s="82">
        <v>-3058.3465640091526</v>
      </c>
    </row>
    <row r="46" spans="2:6" x14ac:dyDescent="0.25">
      <c r="B46" s="80">
        <v>0.39791666666666653</v>
      </c>
      <c r="C46" s="82">
        <v>5270.7780442210269</v>
      </c>
      <c r="D46" s="82">
        <v>6832.4758623340667</v>
      </c>
      <c r="E46" s="82">
        <v>1561.6978181130398</v>
      </c>
      <c r="F46" s="82">
        <v>-3058.3465640091526</v>
      </c>
    </row>
    <row r="47" spans="2:6" x14ac:dyDescent="0.25">
      <c r="B47" s="80">
        <v>0.39861111111111097</v>
      </c>
      <c r="C47" s="82">
        <v>5396.6711567824304</v>
      </c>
      <c r="D47" s="82">
        <v>6934.442399773091</v>
      </c>
      <c r="E47" s="82">
        <v>1537.7712429906605</v>
      </c>
      <c r="F47" s="82">
        <v>-3058.3465640091526</v>
      </c>
    </row>
    <row r="48" spans="2:6" x14ac:dyDescent="0.25">
      <c r="B48" s="80">
        <v>0.39930555555555541</v>
      </c>
      <c r="C48" s="82">
        <v>5528.1475848975824</v>
      </c>
      <c r="D48" s="82">
        <v>7024.3016281520222</v>
      </c>
      <c r="E48" s="82">
        <v>1496.1540432544398</v>
      </c>
      <c r="F48" s="82">
        <v>-3058.3465640091526</v>
      </c>
    </row>
    <row r="49" spans="2:6" x14ac:dyDescent="0.25">
      <c r="B49" s="80">
        <v>0.39999999999999986</v>
      </c>
      <c r="C49" s="82">
        <v>5694.0485974208386</v>
      </c>
      <c r="D49" s="82">
        <v>7133.8854145520218</v>
      </c>
      <c r="E49" s="82">
        <v>1439.8368171311831</v>
      </c>
      <c r="F49" s="82">
        <v>-3058.3465640091526</v>
      </c>
    </row>
    <row r="50" spans="2:6" x14ac:dyDescent="0.25">
      <c r="B50" s="80">
        <v>0.4006944444444443</v>
      </c>
      <c r="C50" s="82">
        <v>5783.5220432236838</v>
      </c>
      <c r="D50" s="82">
        <v>7222.9356166552825</v>
      </c>
      <c r="E50" s="82">
        <v>1439.4135734315987</v>
      </c>
      <c r="F50" s="82">
        <v>-3058.3465640091526</v>
      </c>
    </row>
    <row r="51" spans="2:6" x14ac:dyDescent="0.25">
      <c r="B51" s="80">
        <v>0.40138888888888874</v>
      </c>
      <c r="C51" s="82">
        <v>5948.3356107213685</v>
      </c>
      <c r="D51" s="82">
        <v>7306.9783946780099</v>
      </c>
      <c r="E51" s="82">
        <v>1358.6427839566413</v>
      </c>
      <c r="F51" s="82">
        <v>-3058.3465640091526</v>
      </c>
    </row>
    <row r="52" spans="2:6" x14ac:dyDescent="0.25">
      <c r="B52" s="80">
        <v>0.40208333333333318</v>
      </c>
      <c r="C52" s="82">
        <v>6150.482811978125</v>
      </c>
      <c r="D52" s="82">
        <v>7400.8057787002317</v>
      </c>
      <c r="E52" s="82">
        <v>1250.3229667221067</v>
      </c>
      <c r="F52" s="82">
        <v>-3058.3465640091526</v>
      </c>
    </row>
    <row r="53" spans="2:6" x14ac:dyDescent="0.25">
      <c r="B53" s="80">
        <v>0.40277777777777762</v>
      </c>
      <c r="C53" s="82">
        <v>6267.6268565521987</v>
      </c>
      <c r="D53" s="82">
        <v>7527.6863358365954</v>
      </c>
      <c r="E53" s="82">
        <v>1260.0594792843967</v>
      </c>
      <c r="F53" s="82">
        <v>-3058.3465640091526</v>
      </c>
    </row>
    <row r="54" spans="2:6" x14ac:dyDescent="0.25">
      <c r="B54" s="80">
        <v>0.40347222222222207</v>
      </c>
      <c r="C54" s="82">
        <v>6475.8371634994955</v>
      </c>
      <c r="D54" s="82">
        <v>7610.9964040633395</v>
      </c>
      <c r="E54" s="82">
        <v>1135.1592405638439</v>
      </c>
      <c r="F54" s="82">
        <v>-3058.3465640091526</v>
      </c>
    </row>
    <row r="55" spans="2:6" x14ac:dyDescent="0.25">
      <c r="B55" s="80">
        <v>0.40416666666666651</v>
      </c>
      <c r="C55" s="82">
        <v>6593.3794502472429</v>
      </c>
      <c r="D55" s="82">
        <v>7758.1790697983824</v>
      </c>
      <c r="E55" s="82">
        <v>1164.7996195511396</v>
      </c>
      <c r="F55" s="82">
        <v>-3058.3465640091526</v>
      </c>
    </row>
    <row r="56" spans="2:6" x14ac:dyDescent="0.25">
      <c r="B56" s="80">
        <v>0.40486111111111095</v>
      </c>
      <c r="C56" s="82">
        <v>6777.370630262747</v>
      </c>
      <c r="D56" s="82">
        <v>7841.8240685428273</v>
      </c>
      <c r="E56" s="82">
        <v>1064.4534382800803</v>
      </c>
      <c r="F56" s="82">
        <v>-3058.3465640091526</v>
      </c>
    </row>
    <row r="57" spans="2:6" x14ac:dyDescent="0.25">
      <c r="B57" s="80">
        <v>0.40555555555555539</v>
      </c>
      <c r="C57" s="82">
        <v>6873.4504398440477</v>
      </c>
      <c r="D57" s="82">
        <v>7961.8380779317158</v>
      </c>
      <c r="E57" s="82">
        <v>1088.3876380876682</v>
      </c>
      <c r="F57" s="82">
        <v>-3058.3465640091526</v>
      </c>
    </row>
    <row r="58" spans="2:6" x14ac:dyDescent="0.25">
      <c r="B58" s="80">
        <v>0.40624999999999983</v>
      </c>
      <c r="C58" s="82">
        <v>7009.5180602917217</v>
      </c>
      <c r="D58" s="82">
        <v>8030.6625784188955</v>
      </c>
      <c r="E58" s="82">
        <v>1021.1445181271738</v>
      </c>
      <c r="F58" s="82">
        <v>-3058.3465640091526</v>
      </c>
    </row>
    <row r="59" spans="2:6" x14ac:dyDescent="0.25">
      <c r="B59" s="80">
        <v>0.40694444444444428</v>
      </c>
      <c r="C59" s="82">
        <v>7116.4052864133437</v>
      </c>
      <c r="D59" s="82">
        <v>8144.1181116424723</v>
      </c>
      <c r="E59" s="82">
        <v>1027.7128252291286</v>
      </c>
      <c r="F59" s="82">
        <v>-3058.3465640091526</v>
      </c>
    </row>
    <row r="60" spans="2:6" x14ac:dyDescent="0.25">
      <c r="B60" s="80">
        <v>0.40763888888888872</v>
      </c>
      <c r="C60" s="82">
        <v>7185.0810719562005</v>
      </c>
      <c r="D60" s="82">
        <v>8221.8928703793135</v>
      </c>
      <c r="E60" s="82">
        <v>1036.811798423113</v>
      </c>
      <c r="F60" s="82">
        <v>-3058.3465640091526</v>
      </c>
    </row>
    <row r="61" spans="2:6" x14ac:dyDescent="0.25">
      <c r="B61" s="80">
        <v>0.40833333333333316</v>
      </c>
      <c r="C61" s="82">
        <v>7364.3366721937009</v>
      </c>
      <c r="D61" s="82">
        <v>8363.3872141533884</v>
      </c>
      <c r="E61" s="82">
        <v>999.05054195968751</v>
      </c>
      <c r="F61" s="82">
        <v>-3058.3465640091526</v>
      </c>
    </row>
    <row r="62" spans="2:6" x14ac:dyDescent="0.25">
      <c r="B62" s="80">
        <v>0.4090277777777776</v>
      </c>
      <c r="C62" s="82">
        <v>7461.0129111758433</v>
      </c>
      <c r="D62" s="82">
        <v>8490.2898599374785</v>
      </c>
      <c r="E62" s="82">
        <v>1029.2769487616351</v>
      </c>
      <c r="F62" s="82">
        <v>-3058.3465640091526</v>
      </c>
    </row>
    <row r="63" spans="2:6" x14ac:dyDescent="0.25">
      <c r="B63" s="80">
        <v>0.40972222222222204</v>
      </c>
      <c r="C63" s="82">
        <v>7543.0537993556682</v>
      </c>
      <c r="D63" s="82">
        <v>8588.7210320726135</v>
      </c>
      <c r="E63" s="82">
        <v>1045.6672327169454</v>
      </c>
      <c r="F63" s="82">
        <v>-3058.3465640091526</v>
      </c>
    </row>
    <row r="64" spans="2:6" x14ac:dyDescent="0.25">
      <c r="B64" s="80">
        <v>0.41041666666666649</v>
      </c>
      <c r="C64" s="82">
        <v>7656.6666840763892</v>
      </c>
      <c r="D64" s="82">
        <v>8676.1120263749399</v>
      </c>
      <c r="E64" s="82">
        <v>1019.4453422985507</v>
      </c>
      <c r="F64" s="82">
        <v>-3058.3465640091526</v>
      </c>
    </row>
    <row r="65" spans="2:6" x14ac:dyDescent="0.25">
      <c r="B65" s="80">
        <v>0.41111111111111093</v>
      </c>
      <c r="C65" s="82">
        <v>7744.9202128935185</v>
      </c>
      <c r="D65" s="82">
        <v>8724.033520807372</v>
      </c>
      <c r="E65" s="82">
        <v>979.11330791385353</v>
      </c>
      <c r="F65" s="82">
        <v>-3058.3465640091526</v>
      </c>
    </row>
    <row r="66" spans="2:6" x14ac:dyDescent="0.25">
      <c r="B66" s="80">
        <v>0.41180555555555537</v>
      </c>
      <c r="C66" s="82">
        <v>7854.0534760078044</v>
      </c>
      <c r="D66" s="82">
        <v>8846.6983800454673</v>
      </c>
      <c r="E66" s="82">
        <v>992.64490403766285</v>
      </c>
      <c r="F66" s="82">
        <v>-3058.3465640091526</v>
      </c>
    </row>
    <row r="67" spans="2:6" x14ac:dyDescent="0.25">
      <c r="B67" s="80">
        <v>0.41249999999999981</v>
      </c>
      <c r="C67" s="82">
        <v>7991.6747809118451</v>
      </c>
      <c r="D67" s="82">
        <v>8945.5734656352106</v>
      </c>
      <c r="E67" s="82">
        <v>953.89868472336548</v>
      </c>
      <c r="F67" s="82">
        <v>-3058.3465640091526</v>
      </c>
    </row>
    <row r="68" spans="2:6" x14ac:dyDescent="0.25">
      <c r="B68" s="80">
        <v>0.41319444444444425</v>
      </c>
      <c r="C68" s="82">
        <v>8078.5671255021225</v>
      </c>
      <c r="D68" s="82">
        <v>9071.4285618561407</v>
      </c>
      <c r="E68" s="82">
        <v>992.86143635401822</v>
      </c>
      <c r="F68" s="82">
        <v>-3058.3465640091526</v>
      </c>
    </row>
    <row r="69" spans="2:6" x14ac:dyDescent="0.25">
      <c r="B69" s="80">
        <v>0.4138888888888887</v>
      </c>
      <c r="C69" s="82">
        <v>8174.9260140437891</v>
      </c>
      <c r="D69" s="82">
        <v>9167.3964346311404</v>
      </c>
      <c r="E69" s="82">
        <v>992.47042058735133</v>
      </c>
      <c r="F69" s="82">
        <v>-3058.3465640091526</v>
      </c>
    </row>
    <row r="70" spans="2:6" x14ac:dyDescent="0.25">
      <c r="B70" s="80">
        <v>0.41458333333333314</v>
      </c>
      <c r="C70" s="82">
        <v>8272.7925863044729</v>
      </c>
      <c r="D70" s="82">
        <v>9240.8060428552781</v>
      </c>
      <c r="E70" s="82">
        <v>968.01345655080513</v>
      </c>
      <c r="F70" s="82">
        <v>-3058.3465640091526</v>
      </c>
    </row>
    <row r="71" spans="2:6" x14ac:dyDescent="0.25">
      <c r="B71" s="80">
        <v>0.41527777777777758</v>
      </c>
      <c r="C71" s="82">
        <v>8343.5026329526208</v>
      </c>
      <c r="D71" s="82">
        <v>9337.1046954450212</v>
      </c>
      <c r="E71" s="82">
        <v>993.60206249240036</v>
      </c>
      <c r="F71" s="82">
        <v>-3058.3465640091526</v>
      </c>
    </row>
    <row r="72" spans="2:6" x14ac:dyDescent="0.25">
      <c r="B72" s="80">
        <v>0.41597222222222202</v>
      </c>
      <c r="C72" s="82">
        <v>8419.9656952154419</v>
      </c>
      <c r="D72" s="82">
        <v>9421.5789851423888</v>
      </c>
      <c r="E72" s="82">
        <v>1001.6132899269469</v>
      </c>
      <c r="F72" s="82">
        <v>-3058.3465640091526</v>
      </c>
    </row>
    <row r="73" spans="2:6" x14ac:dyDescent="0.25">
      <c r="B73" s="80">
        <v>0.41666666666666646</v>
      </c>
      <c r="C73" s="82">
        <v>8494.1581360142918</v>
      </c>
      <c r="D73" s="82">
        <v>9501.7379585312774</v>
      </c>
      <c r="E73" s="82">
        <v>1007.5798225169856</v>
      </c>
      <c r="F73" s="82">
        <v>-3058.3465640091526</v>
      </c>
    </row>
    <row r="74" spans="2:6" x14ac:dyDescent="0.25">
      <c r="B74" s="80">
        <v>0.41736111111111091</v>
      </c>
      <c r="C74" s="82">
        <v>8594.6515990278058</v>
      </c>
      <c r="D74" s="82">
        <v>9621.8010328261498</v>
      </c>
      <c r="E74" s="82">
        <v>1027.149433798344</v>
      </c>
      <c r="F74" s="82">
        <v>-3058.3465640091526</v>
      </c>
    </row>
    <row r="75" spans="2:6" x14ac:dyDescent="0.25">
      <c r="B75" s="80">
        <v>0.41805555555555535</v>
      </c>
      <c r="C75" s="82">
        <v>8639.5989917037314</v>
      </c>
      <c r="D75" s="82">
        <v>9719.0979247594823</v>
      </c>
      <c r="E75" s="82">
        <v>1079.498933055751</v>
      </c>
      <c r="F75" s="82">
        <v>-3058.3465640091526</v>
      </c>
    </row>
    <row r="76" spans="2:6" x14ac:dyDescent="0.25">
      <c r="B76" s="80">
        <v>0.41874999999999979</v>
      </c>
      <c r="C76" s="82">
        <v>8691.3444478168258</v>
      </c>
      <c r="D76" s="82">
        <v>9812.5119641126566</v>
      </c>
      <c r="E76" s="82">
        <v>1121.1675162958309</v>
      </c>
      <c r="F76" s="82">
        <v>-3058.3465640091526</v>
      </c>
    </row>
    <row r="77" spans="2:6" x14ac:dyDescent="0.25">
      <c r="B77" s="80">
        <v>0.41944444444444423</v>
      </c>
      <c r="C77" s="82">
        <v>8759.3678799418267</v>
      </c>
      <c r="D77" s="82">
        <v>9888.1466618524937</v>
      </c>
      <c r="E77" s="82">
        <v>1128.778781910667</v>
      </c>
      <c r="F77" s="82">
        <v>-3058.3465640091526</v>
      </c>
    </row>
    <row r="78" spans="2:6" x14ac:dyDescent="0.25">
      <c r="B78" s="80">
        <v>0.42013888888888867</v>
      </c>
      <c r="C78" s="82">
        <v>8895.5473706236444</v>
      </c>
      <c r="D78" s="82">
        <v>10050.559172925665</v>
      </c>
      <c r="E78" s="82">
        <v>1155.0118023020204</v>
      </c>
      <c r="F78" s="82">
        <v>-3058.3465640091526</v>
      </c>
    </row>
    <row r="79" spans="2:6" x14ac:dyDescent="0.25">
      <c r="B79" s="80">
        <v>0.42083333333333311</v>
      </c>
      <c r="C79" s="82">
        <v>8939.6635675165016</v>
      </c>
      <c r="D79" s="82">
        <v>10147.387070544712</v>
      </c>
      <c r="E79" s="82">
        <v>1207.72350302821</v>
      </c>
      <c r="F79" s="82">
        <v>-3058.3465640091526</v>
      </c>
    </row>
    <row r="80" spans="2:6" x14ac:dyDescent="0.25">
      <c r="B80" s="80">
        <v>0.42152777777777756</v>
      </c>
      <c r="C80" s="82">
        <v>9018.6993088383406</v>
      </c>
      <c r="D80" s="82">
        <v>10215.678567644711</v>
      </c>
      <c r="E80" s="82">
        <v>1196.9792588063701</v>
      </c>
      <c r="F80" s="82">
        <v>-3058.3465640091526</v>
      </c>
    </row>
    <row r="81" spans="2:6" x14ac:dyDescent="0.25">
      <c r="B81" s="80">
        <v>0.422222222222222</v>
      </c>
      <c r="C81" s="82">
        <v>9121.3641720783398</v>
      </c>
      <c r="D81" s="82">
        <v>10277.660355144712</v>
      </c>
      <c r="E81" s="82">
        <v>1156.2961830663717</v>
      </c>
      <c r="F81" s="82">
        <v>-3058.3465640091526</v>
      </c>
    </row>
    <row r="82" spans="2:6" x14ac:dyDescent="0.25">
      <c r="B82" s="80">
        <v>0.42291666666666644</v>
      </c>
      <c r="C82" s="82">
        <v>9202.0262965328857</v>
      </c>
      <c r="D82" s="82">
        <v>10342.563970914982</v>
      </c>
      <c r="E82" s="82">
        <v>1140.5376743820962</v>
      </c>
      <c r="F82" s="82">
        <v>-3058.3465640091526</v>
      </c>
    </row>
    <row r="83" spans="2:6" x14ac:dyDescent="0.25">
      <c r="B83" s="80">
        <v>0.42361111111111088</v>
      </c>
      <c r="C83" s="82">
        <v>9284.287245546775</v>
      </c>
      <c r="D83" s="82">
        <v>10453.714751562709</v>
      </c>
      <c r="E83" s="82">
        <v>1169.4275060159343</v>
      </c>
      <c r="F83" s="82">
        <v>-3058.3465640091526</v>
      </c>
    </row>
    <row r="84" spans="2:6" x14ac:dyDescent="0.25">
      <c r="B84" s="80">
        <v>0.42430555555555532</v>
      </c>
      <c r="C84" s="82">
        <v>9373.5266605984998</v>
      </c>
      <c r="D84" s="82">
        <v>10530.470105219852</v>
      </c>
      <c r="E84" s="82">
        <v>1156.9434446213527</v>
      </c>
      <c r="F84" s="82">
        <v>-3058.3465640091526</v>
      </c>
    </row>
    <row r="85" spans="2:6" x14ac:dyDescent="0.25">
      <c r="B85" s="80">
        <v>0.42499999999999977</v>
      </c>
      <c r="C85" s="82">
        <v>9468.7763896984998</v>
      </c>
      <c r="D85" s="82">
        <v>10615.250742955146</v>
      </c>
      <c r="E85" s="82">
        <v>1146.4743532566463</v>
      </c>
      <c r="F85" s="82">
        <v>-3058.3465640091526</v>
      </c>
    </row>
    <row r="86" spans="2:6" x14ac:dyDescent="0.25">
      <c r="B86" s="80">
        <v>0.42569444444444421</v>
      </c>
      <c r="C86" s="82">
        <v>9530.9319395735001</v>
      </c>
      <c r="D86" s="82">
        <v>10687.907391439521</v>
      </c>
      <c r="E86" s="82">
        <v>1156.9754518660211</v>
      </c>
      <c r="F86" s="82">
        <v>-3058.3465640091526</v>
      </c>
    </row>
    <row r="87" spans="2:6" x14ac:dyDescent="0.25">
      <c r="B87" s="80">
        <v>0.42638888888888865</v>
      </c>
      <c r="C87" s="82">
        <v>9615.1041503592151</v>
      </c>
      <c r="D87" s="82">
        <v>10757.06383046333</v>
      </c>
      <c r="E87" s="82">
        <v>1141.9596801041153</v>
      </c>
      <c r="F87" s="82">
        <v>-3058.3465640091526</v>
      </c>
    </row>
    <row r="88" spans="2:6" x14ac:dyDescent="0.25">
      <c r="B88" s="80">
        <v>0.42708333333333309</v>
      </c>
      <c r="C88" s="82">
        <v>9678.9178683949285</v>
      </c>
      <c r="D88" s="82">
        <v>10877.247046602219</v>
      </c>
      <c r="E88" s="82">
        <v>1198.3291782072902</v>
      </c>
      <c r="F88" s="82">
        <v>-3058.3465640091526</v>
      </c>
    </row>
    <row r="89" spans="2:6" x14ac:dyDescent="0.25">
      <c r="B89" s="80">
        <v>0.42777777777777753</v>
      </c>
      <c r="C89" s="82">
        <v>9742.7109818432036</v>
      </c>
      <c r="D89" s="82">
        <v>10997.519626602219</v>
      </c>
      <c r="E89" s="82">
        <v>1254.8086447590158</v>
      </c>
      <c r="F89" s="82">
        <v>-3058.3465640091526</v>
      </c>
    </row>
    <row r="90" spans="2:6" x14ac:dyDescent="0.25">
      <c r="B90" s="80">
        <v>0.42847222222222198</v>
      </c>
      <c r="C90" s="82">
        <v>9831.3477302274623</v>
      </c>
      <c r="D90" s="82">
        <v>11079.89174337722</v>
      </c>
      <c r="E90" s="82">
        <v>1248.544013149758</v>
      </c>
      <c r="F90" s="82">
        <v>-3058.3465640091526</v>
      </c>
    </row>
    <row r="91" spans="2:6" x14ac:dyDescent="0.25">
      <c r="B91" s="80">
        <v>0.42916666666666642</v>
      </c>
      <c r="C91" s="82">
        <v>9894.6882269558937</v>
      </c>
      <c r="D91" s="82">
        <v>11165.635640226179</v>
      </c>
      <c r="E91" s="82">
        <v>1270.9474132702853</v>
      </c>
      <c r="F91" s="82">
        <v>-3058.3465640091526</v>
      </c>
    </row>
    <row r="92" spans="2:6" x14ac:dyDescent="0.25">
      <c r="B92" s="80">
        <v>0.42986111111111086</v>
      </c>
      <c r="C92" s="82">
        <v>9977.5096696831661</v>
      </c>
      <c r="D92" s="82">
        <v>11236.190697159513</v>
      </c>
      <c r="E92" s="82">
        <v>1258.6810274763466</v>
      </c>
      <c r="F92" s="82">
        <v>-3058.3465640091526</v>
      </c>
    </row>
    <row r="93" spans="2:6" x14ac:dyDescent="0.25">
      <c r="B93" s="80">
        <v>0.4305555555555553</v>
      </c>
      <c r="C93" s="82">
        <v>10018.8247342165</v>
      </c>
      <c r="D93" s="82">
        <v>11306.727056972644</v>
      </c>
      <c r="E93" s="82">
        <v>1287.9023227561447</v>
      </c>
      <c r="F93" s="82">
        <v>-3058.3465640091526</v>
      </c>
    </row>
    <row r="94" spans="2:6" x14ac:dyDescent="0.25">
      <c r="B94" s="80">
        <v>0.43124999999999974</v>
      </c>
      <c r="C94" s="82">
        <v>10096.678836542587</v>
      </c>
      <c r="D94" s="82">
        <v>11357.614445713873</v>
      </c>
      <c r="E94" s="82">
        <v>1260.9356091712853</v>
      </c>
      <c r="F94" s="82">
        <v>-3058.3465640091526</v>
      </c>
    </row>
    <row r="95" spans="2:6" x14ac:dyDescent="0.25">
      <c r="B95" s="80">
        <v>0.43194444444444419</v>
      </c>
      <c r="C95" s="82">
        <v>10155.91341561951</v>
      </c>
      <c r="D95" s="82">
        <v>11420.452718656181</v>
      </c>
      <c r="E95" s="82">
        <v>1264.5393030366704</v>
      </c>
      <c r="F95" s="82">
        <v>-3058.3465640091526</v>
      </c>
    </row>
    <row r="96" spans="2:6" x14ac:dyDescent="0.25">
      <c r="B96" s="80">
        <v>0.43263888888888863</v>
      </c>
      <c r="C96" s="82">
        <v>10230.465446291228</v>
      </c>
      <c r="D96" s="82">
        <v>11470.105086217156</v>
      </c>
      <c r="E96" s="82">
        <v>1239.6396399259283</v>
      </c>
      <c r="F96" s="82">
        <v>-3058.3465640091526</v>
      </c>
    </row>
    <row r="97" spans="2:6" x14ac:dyDescent="0.25">
      <c r="B97" s="80">
        <v>0.43333333333333307</v>
      </c>
      <c r="C97" s="82">
        <v>10301.698664200319</v>
      </c>
      <c r="D97" s="82">
        <v>11526.813482976415</v>
      </c>
      <c r="E97" s="82">
        <v>1225.1148187760955</v>
      </c>
      <c r="F97" s="82">
        <v>-3058.3465640091526</v>
      </c>
    </row>
    <row r="98" spans="2:6" x14ac:dyDescent="0.25">
      <c r="B98" s="80">
        <v>0.43402777777777751</v>
      </c>
      <c r="C98" s="82">
        <v>10379.139623679486</v>
      </c>
      <c r="D98" s="82">
        <v>11638.34933669263</v>
      </c>
      <c r="E98" s="82">
        <v>1259.2097130131442</v>
      </c>
      <c r="F98" s="82">
        <v>-3058.3465640091526</v>
      </c>
    </row>
    <row r="99" spans="2:6" x14ac:dyDescent="0.25">
      <c r="B99" s="80">
        <v>0.43472222222222195</v>
      </c>
      <c r="C99" s="82">
        <v>10440.896792750915</v>
      </c>
      <c r="D99" s="82">
        <v>11715.782747303741</v>
      </c>
      <c r="E99" s="82">
        <v>1274.8859545528267</v>
      </c>
      <c r="F99" s="82">
        <v>-3058.3465640091526</v>
      </c>
    </row>
    <row r="100" spans="2:6" x14ac:dyDescent="0.25">
      <c r="B100" s="80">
        <v>0.4354166666666664</v>
      </c>
      <c r="C100" s="82">
        <v>10552.056430870914</v>
      </c>
      <c r="D100" s="82">
        <v>11788.473744602761</v>
      </c>
      <c r="E100" s="82">
        <v>1236.4173137318467</v>
      </c>
      <c r="F100" s="82">
        <v>-3058.3465640091526</v>
      </c>
    </row>
    <row r="101" spans="2:6" x14ac:dyDescent="0.25">
      <c r="B101" s="80">
        <v>0.43611111111111084</v>
      </c>
      <c r="C101" s="82">
        <v>10612.591166583035</v>
      </c>
      <c r="D101" s="82">
        <v>11858.201924269428</v>
      </c>
      <c r="E101" s="82">
        <v>1245.6107576863924</v>
      </c>
      <c r="F101" s="82">
        <v>-3058.3465640091526</v>
      </c>
    </row>
    <row r="102" spans="2:6" x14ac:dyDescent="0.25">
      <c r="B102" s="80">
        <v>0.43680555555555528</v>
      </c>
      <c r="C102" s="82">
        <v>10662.000469842294</v>
      </c>
      <c r="D102" s="82">
        <v>11924.259549971808</v>
      </c>
      <c r="E102" s="82">
        <v>1262.2590801295137</v>
      </c>
      <c r="F102" s="82">
        <v>-3058.3465640091526</v>
      </c>
    </row>
    <row r="103" spans="2:6" x14ac:dyDescent="0.25">
      <c r="B103" s="80">
        <v>0.43749999999999972</v>
      </c>
      <c r="C103" s="82">
        <v>10786.225808453406</v>
      </c>
      <c r="D103" s="82">
        <v>12023.220841277363</v>
      </c>
      <c r="E103" s="82">
        <v>1236.9950328239574</v>
      </c>
      <c r="F103" s="82">
        <v>-3058.3465640091526</v>
      </c>
    </row>
    <row r="104" spans="2:6" x14ac:dyDescent="0.25">
      <c r="B104" s="80">
        <v>0.43819444444444416</v>
      </c>
      <c r="C104" s="82">
        <v>10910.578343745072</v>
      </c>
      <c r="D104" s="82">
        <v>12101.179329940407</v>
      </c>
      <c r="E104" s="82">
        <v>1190.6009861953353</v>
      </c>
      <c r="F104" s="82">
        <v>-3058.3465640091526</v>
      </c>
    </row>
    <row r="105" spans="2:6" x14ac:dyDescent="0.25">
      <c r="B105" s="80">
        <v>0.43888888888888861</v>
      </c>
      <c r="C105" s="82">
        <v>10973.465579805677</v>
      </c>
      <c r="D105" s="82">
        <v>12212.002622237282</v>
      </c>
      <c r="E105" s="82">
        <v>1238.5370424316043</v>
      </c>
      <c r="F105" s="82">
        <v>-3058.3465640091526</v>
      </c>
    </row>
    <row r="106" spans="2:6" x14ac:dyDescent="0.25">
      <c r="B106" s="80">
        <v>0.43958333333333305</v>
      </c>
      <c r="C106" s="82">
        <v>11049.649524207976</v>
      </c>
      <c r="D106" s="82">
        <v>12282.72810696992</v>
      </c>
      <c r="E106" s="82">
        <v>1233.0785827619438</v>
      </c>
      <c r="F106" s="82">
        <v>-3058.3465640091526</v>
      </c>
    </row>
    <row r="107" spans="2:6" x14ac:dyDescent="0.25">
      <c r="B107" s="80">
        <v>0.44027777777777749</v>
      </c>
      <c r="C107" s="82">
        <v>11103.776678164499</v>
      </c>
      <c r="D107" s="82">
        <v>12364.273822330386</v>
      </c>
      <c r="E107" s="82">
        <v>1260.4971441658872</v>
      </c>
      <c r="F107" s="82">
        <v>-3058.3465640091526</v>
      </c>
    </row>
    <row r="108" spans="2:6" x14ac:dyDescent="0.25">
      <c r="B108" s="80">
        <v>0.44097222222222193</v>
      </c>
      <c r="C108" s="82">
        <v>11170.720456341918</v>
      </c>
      <c r="D108" s="82">
        <v>12470.969538709818</v>
      </c>
      <c r="E108" s="82">
        <v>1300.2490823679</v>
      </c>
      <c r="F108" s="82">
        <v>-3058.3465640091526</v>
      </c>
    </row>
    <row r="109" spans="2:6" x14ac:dyDescent="0.25">
      <c r="B109" s="80">
        <v>0.44166666666666637</v>
      </c>
      <c r="C109" s="82">
        <v>11230.920642925252</v>
      </c>
      <c r="D109" s="82">
        <v>12541.415256997318</v>
      </c>
      <c r="E109" s="82">
        <v>1310.4946140720658</v>
      </c>
      <c r="F109" s="82">
        <v>-3058.3465640091526</v>
      </c>
    </row>
    <row r="110" spans="2:6" x14ac:dyDescent="0.25">
      <c r="B110" s="80">
        <v>0.44236111111111082</v>
      </c>
      <c r="C110" s="82">
        <v>11281.281692264994</v>
      </c>
      <c r="D110" s="82">
        <v>12623.760960997317</v>
      </c>
      <c r="E110" s="82">
        <v>1342.4792687323225</v>
      </c>
      <c r="F110" s="82">
        <v>-3058.3465640091526</v>
      </c>
    </row>
    <row r="111" spans="2:6" x14ac:dyDescent="0.25">
      <c r="B111" s="80">
        <v>0.44305555555555526</v>
      </c>
      <c r="C111" s="82">
        <v>11330.554414358745</v>
      </c>
      <c r="D111" s="82">
        <v>12748.954551110954</v>
      </c>
      <c r="E111" s="82">
        <v>1418.4001367522087</v>
      </c>
      <c r="F111" s="82">
        <v>-3058.3465640091526</v>
      </c>
    </row>
    <row r="112" spans="2:6" x14ac:dyDescent="0.25">
      <c r="B112" s="80">
        <v>0.4437499999999997</v>
      </c>
      <c r="C112" s="82">
        <v>11377.68411463506</v>
      </c>
      <c r="D112" s="82">
        <v>12793.402542561935</v>
      </c>
      <c r="E112" s="82">
        <v>1415.7184279268749</v>
      </c>
      <c r="F112" s="82">
        <v>-3058.3465640091526</v>
      </c>
    </row>
    <row r="113" spans="2:6" x14ac:dyDescent="0.25">
      <c r="B113" s="80">
        <v>0.44444444444444414</v>
      </c>
      <c r="C113" s="82">
        <v>11441.431743909254</v>
      </c>
      <c r="D113" s="82">
        <v>12841.215529792327</v>
      </c>
      <c r="E113" s="82">
        <v>1399.7837858830735</v>
      </c>
      <c r="F113" s="82">
        <v>-3058.3465640091526</v>
      </c>
    </row>
    <row r="114" spans="2:6" x14ac:dyDescent="0.25">
      <c r="B114" s="80">
        <v>0.44513888888888858</v>
      </c>
      <c r="C114" s="82">
        <v>11547.297298694968</v>
      </c>
      <c r="D114" s="82">
        <v>12910.484284363756</v>
      </c>
      <c r="E114" s="82">
        <v>1363.1869856687881</v>
      </c>
      <c r="F114" s="82">
        <v>-3058.3465640091526</v>
      </c>
    </row>
    <row r="115" spans="2:6" x14ac:dyDescent="0.25">
      <c r="B115" s="80">
        <v>0.44583333333333303</v>
      </c>
      <c r="C115" s="82">
        <v>11624.55155385014</v>
      </c>
      <c r="D115" s="82">
        <v>12970.873057721479</v>
      </c>
      <c r="E115" s="82">
        <v>1346.3215038713388</v>
      </c>
      <c r="F115" s="82">
        <v>-3058.3465640091526</v>
      </c>
    </row>
    <row r="116" spans="2:6" x14ac:dyDescent="0.25">
      <c r="B116" s="80">
        <v>0.44652777777777747</v>
      </c>
      <c r="C116" s="82">
        <v>11707.051704801754</v>
      </c>
      <c r="D116" s="82">
        <v>13054.92069368398</v>
      </c>
      <c r="E116" s="82">
        <v>1347.8689888822264</v>
      </c>
      <c r="F116" s="82">
        <v>-3058.3465640091526</v>
      </c>
    </row>
    <row r="117" spans="2:6" x14ac:dyDescent="0.25">
      <c r="B117" s="80">
        <v>0.44722222222222191</v>
      </c>
      <c r="C117" s="82">
        <v>11797.796904266808</v>
      </c>
      <c r="D117" s="82">
        <v>13105.035877928425</v>
      </c>
      <c r="E117" s="82">
        <v>1307.2389736616169</v>
      </c>
      <c r="F117" s="82">
        <v>-3058.3465640091526</v>
      </c>
    </row>
    <row r="118" spans="2:6" x14ac:dyDescent="0.25">
      <c r="B118" s="80">
        <v>0.44791666666666635</v>
      </c>
      <c r="C118" s="82">
        <v>11874.435721949241</v>
      </c>
      <c r="D118" s="82">
        <v>13199.158685465925</v>
      </c>
      <c r="E118" s="82">
        <v>1324.7229635166841</v>
      </c>
      <c r="F118" s="82">
        <v>-3058.3465640091526</v>
      </c>
    </row>
    <row r="119" spans="2:6" x14ac:dyDescent="0.25">
      <c r="B119" s="80">
        <v>0.44861111111111079</v>
      </c>
      <c r="C119" s="82">
        <v>11955.960222986278</v>
      </c>
      <c r="D119" s="82">
        <v>13286.251276198484</v>
      </c>
      <c r="E119" s="82">
        <v>1330.291053212206</v>
      </c>
      <c r="F119" s="82">
        <v>-3058.3465640091526</v>
      </c>
    </row>
    <row r="120" spans="2:6" x14ac:dyDescent="0.25">
      <c r="B120" s="80">
        <v>0.44930555555555524</v>
      </c>
      <c r="C120" s="82">
        <v>11993.467842126902</v>
      </c>
      <c r="D120" s="82">
        <v>13408.148578709353</v>
      </c>
      <c r="E120" s="82">
        <v>1414.6807365824516</v>
      </c>
      <c r="F120" s="82">
        <v>-3058.3465640091526</v>
      </c>
    </row>
    <row r="121" spans="2:6" x14ac:dyDescent="0.25">
      <c r="B121" s="80">
        <v>0.44999999999999968</v>
      </c>
      <c r="C121" s="82">
        <v>12090.863914256532</v>
      </c>
      <c r="D121" s="82">
        <v>13478.616301736527</v>
      </c>
      <c r="E121" s="82">
        <v>1387.7523874799954</v>
      </c>
      <c r="F121" s="82">
        <v>-3058.3465640091526</v>
      </c>
    </row>
    <row r="122" spans="2:6" x14ac:dyDescent="0.25">
      <c r="B122" s="80">
        <v>0.45069444444444412</v>
      </c>
      <c r="C122" s="82">
        <v>12141.171314791014</v>
      </c>
      <c r="D122" s="82">
        <v>13537.723509463149</v>
      </c>
      <c r="E122" s="82">
        <v>1396.5521946721346</v>
      </c>
      <c r="F122" s="82">
        <v>-3058.3465640091526</v>
      </c>
    </row>
    <row r="123" spans="2:6" x14ac:dyDescent="0.25">
      <c r="B123" s="80">
        <v>0.45138888888888856</v>
      </c>
      <c r="C123" s="82">
        <v>12176.152497424348</v>
      </c>
      <c r="D123" s="82">
        <v>13615.115998686833</v>
      </c>
      <c r="E123" s="82">
        <v>1438.9635012624858</v>
      </c>
      <c r="F123" s="82">
        <v>-3058.3465640091526</v>
      </c>
    </row>
    <row r="124" spans="2:6" x14ac:dyDescent="0.25">
      <c r="B124" s="80">
        <v>0.452083333333333</v>
      </c>
      <c r="C124" s="82">
        <v>12246.827259495776</v>
      </c>
      <c r="D124" s="82">
        <v>13677.498494276924</v>
      </c>
      <c r="E124" s="82">
        <v>1430.6712347811481</v>
      </c>
      <c r="F124" s="82">
        <v>-3058.3465640091526</v>
      </c>
    </row>
    <row r="125" spans="2:6" x14ac:dyDescent="0.25">
      <c r="B125" s="80">
        <v>0.45277777777777745</v>
      </c>
      <c r="C125" s="82">
        <v>12311.826408418852</v>
      </c>
      <c r="D125" s="82">
        <v>13760.883403679702</v>
      </c>
      <c r="E125" s="82">
        <v>1449.0569952608494</v>
      </c>
      <c r="F125" s="82">
        <v>-3058.3465640091526</v>
      </c>
    </row>
    <row r="126" spans="2:6" x14ac:dyDescent="0.25">
      <c r="B126" s="80">
        <v>0.45347222222222189</v>
      </c>
      <c r="C126" s="82">
        <v>12405.252049515006</v>
      </c>
      <c r="D126" s="82">
        <v>13831.473553529702</v>
      </c>
      <c r="E126" s="82">
        <v>1426.2215040146966</v>
      </c>
      <c r="F126" s="82">
        <v>-3058.3465640091526</v>
      </c>
    </row>
    <row r="127" spans="2:6" x14ac:dyDescent="0.25">
      <c r="B127" s="80">
        <v>0.45416666666666633</v>
      </c>
      <c r="C127" s="82">
        <v>12449.498950391549</v>
      </c>
      <c r="D127" s="82">
        <v>13968.454823583868</v>
      </c>
      <c r="E127" s="82">
        <v>1518.9558731923189</v>
      </c>
      <c r="F127" s="82">
        <v>-3058.3465640091526</v>
      </c>
    </row>
    <row r="128" spans="2:6" x14ac:dyDescent="0.25">
      <c r="B128" s="80">
        <v>0.45486111111111077</v>
      </c>
      <c r="C128" s="82">
        <v>12535.55490017155</v>
      </c>
      <c r="D128" s="82">
        <v>14187.75137768515</v>
      </c>
      <c r="E128" s="82">
        <v>1652.1964775136003</v>
      </c>
      <c r="F128" s="82">
        <v>-3058.3465640091526</v>
      </c>
    </row>
    <row r="129" spans="2:6" x14ac:dyDescent="0.25">
      <c r="B129" s="80">
        <v>0.45555555555555521</v>
      </c>
      <c r="C129" s="82">
        <v>12613.566699348969</v>
      </c>
      <c r="D129" s="82">
        <v>14270.627946408835</v>
      </c>
      <c r="E129" s="82">
        <v>1657.0612470598662</v>
      </c>
      <c r="F129" s="82">
        <v>-3058.3465640091526</v>
      </c>
    </row>
    <row r="130" spans="2:6" x14ac:dyDescent="0.25">
      <c r="B130" s="80">
        <v>0.45624999999999966</v>
      </c>
      <c r="C130" s="82">
        <v>12704.892953056285</v>
      </c>
      <c r="D130" s="82">
        <v>14339.309900393684</v>
      </c>
      <c r="E130" s="82">
        <v>1634.4169473373986</v>
      </c>
      <c r="F130" s="82">
        <v>-3058.3465640091526</v>
      </c>
    </row>
    <row r="131" spans="2:6" x14ac:dyDescent="0.25">
      <c r="B131" s="80">
        <v>0.4569444444444441</v>
      </c>
      <c r="C131" s="82">
        <v>12867.391287785453</v>
      </c>
      <c r="D131" s="82">
        <v>14408.111705160351</v>
      </c>
      <c r="E131" s="82">
        <v>1540.7204173748978</v>
      </c>
      <c r="F131" s="82">
        <v>-3058.3465640091526</v>
      </c>
    </row>
    <row r="132" spans="2:6" x14ac:dyDescent="0.25">
      <c r="B132" s="80">
        <v>0.45763888888888854</v>
      </c>
      <c r="C132" s="82">
        <v>12942.838475906421</v>
      </c>
      <c r="D132" s="82">
        <v>14451.341886071461</v>
      </c>
      <c r="E132" s="82">
        <v>1508.5034101650399</v>
      </c>
      <c r="F132" s="82">
        <v>-3058.3465640091526</v>
      </c>
    </row>
    <row r="133" spans="2:6" x14ac:dyDescent="0.25">
      <c r="B133" s="80">
        <v>0.45833333333333298</v>
      </c>
      <c r="C133" s="82">
        <v>13039.185699039754</v>
      </c>
      <c r="D133" s="82">
        <v>14490.778735585955</v>
      </c>
      <c r="E133" s="82">
        <v>1451.5930365462009</v>
      </c>
      <c r="F133" s="82">
        <v>-3058.3465640091526</v>
      </c>
    </row>
    <row r="134" spans="2:6" x14ac:dyDescent="0.25">
      <c r="B134" s="80">
        <v>0.45902777777777742</v>
      </c>
      <c r="C134" s="82">
        <v>13076.361803995309</v>
      </c>
      <c r="D134" s="82">
        <v>14551.487314846372</v>
      </c>
      <c r="E134" s="82">
        <v>1475.1255108510632</v>
      </c>
      <c r="F134" s="82">
        <v>-3058.3465640091526</v>
      </c>
    </row>
    <row r="135" spans="2:6" x14ac:dyDescent="0.25">
      <c r="B135" s="80">
        <v>0.45972222222222187</v>
      </c>
      <c r="C135" s="82">
        <v>13141.364511819633</v>
      </c>
      <c r="D135" s="82">
        <v>14593.567503397655</v>
      </c>
      <c r="E135" s="82">
        <v>1452.2029915780222</v>
      </c>
      <c r="F135" s="82">
        <v>-3058.3465640091526</v>
      </c>
    </row>
    <row r="136" spans="2:6" x14ac:dyDescent="0.25">
      <c r="B136" s="80">
        <v>0.46041666666666631</v>
      </c>
      <c r="C136" s="82">
        <v>13207.757166819632</v>
      </c>
      <c r="D136" s="82">
        <v>14669.381135764321</v>
      </c>
      <c r="E136" s="82">
        <v>1461.6239689446884</v>
      </c>
      <c r="F136" s="82">
        <v>-3058.3465640091526</v>
      </c>
    </row>
    <row r="137" spans="2:6" x14ac:dyDescent="0.25">
      <c r="B137" s="80">
        <v>0.46111111111111075</v>
      </c>
      <c r="C137" s="82">
        <v>13254.614213930743</v>
      </c>
      <c r="D137" s="82">
        <v>14862.581954139321</v>
      </c>
      <c r="E137" s="82">
        <v>1607.9677402085781</v>
      </c>
      <c r="F137" s="82">
        <v>-3058.3465640091526</v>
      </c>
    </row>
    <row r="138" spans="2:6" x14ac:dyDescent="0.25">
      <c r="B138" s="80">
        <v>0.46180555555555519</v>
      </c>
      <c r="C138" s="82">
        <v>13309.577996678056</v>
      </c>
      <c r="D138" s="82">
        <v>14917.612165500432</v>
      </c>
      <c r="E138" s="82">
        <v>1608.0341688223762</v>
      </c>
      <c r="F138" s="82">
        <v>-3058.3465640091526</v>
      </c>
    </row>
    <row r="139" spans="2:6" x14ac:dyDescent="0.25">
      <c r="B139" s="80">
        <v>0.46249999999999963</v>
      </c>
      <c r="C139" s="82">
        <v>13362.331284049023</v>
      </c>
      <c r="D139" s="82">
        <v>14978.916751412931</v>
      </c>
      <c r="E139" s="82">
        <v>1616.5854673639078</v>
      </c>
      <c r="F139" s="82">
        <v>-3058.3465640091526</v>
      </c>
    </row>
    <row r="140" spans="2:6" x14ac:dyDescent="0.25">
      <c r="B140" s="80">
        <v>0.46319444444444408</v>
      </c>
      <c r="C140" s="82">
        <v>13427.476020654287</v>
      </c>
      <c r="D140" s="82">
        <v>15060.34543031644</v>
      </c>
      <c r="E140" s="82">
        <v>1632.869409662153</v>
      </c>
      <c r="F140" s="82">
        <v>-3058.3465640091526</v>
      </c>
    </row>
    <row r="141" spans="2:6" x14ac:dyDescent="0.25">
      <c r="B141" s="80">
        <v>0.46388888888888852</v>
      </c>
      <c r="C141" s="82">
        <v>13484.459437387621</v>
      </c>
      <c r="D141" s="82">
        <v>15188.932252576269</v>
      </c>
      <c r="E141" s="82">
        <v>1704.4728151886484</v>
      </c>
      <c r="F141" s="82">
        <v>-3058.3465640091526</v>
      </c>
    </row>
    <row r="142" spans="2:6" x14ac:dyDescent="0.25">
      <c r="B142" s="80">
        <v>0.46458333333333296</v>
      </c>
      <c r="C142" s="82">
        <v>13539.940965564092</v>
      </c>
      <c r="D142" s="82">
        <v>15257.535267370595</v>
      </c>
      <c r="E142" s="82">
        <v>1717.5943018065027</v>
      </c>
      <c r="F142" s="82">
        <v>-3058.3465640091526</v>
      </c>
    </row>
    <row r="143" spans="2:6" x14ac:dyDescent="0.25">
      <c r="B143" s="80">
        <v>0.4652777777777774</v>
      </c>
      <c r="C143" s="82">
        <v>13590.513883451593</v>
      </c>
      <c r="D143" s="82">
        <v>15335.888062746564</v>
      </c>
      <c r="E143" s="82">
        <v>1745.3741792949713</v>
      </c>
      <c r="F143" s="82">
        <v>-3058.3465640091526</v>
      </c>
    </row>
    <row r="144" spans="2:6" x14ac:dyDescent="0.25">
      <c r="B144" s="80">
        <v>0.46597222222222184</v>
      </c>
      <c r="C144" s="82">
        <v>13663.258858340481</v>
      </c>
      <c r="D144" s="82">
        <v>15394.535924165315</v>
      </c>
      <c r="E144" s="82">
        <v>1731.2770658248337</v>
      </c>
      <c r="F144" s="82">
        <v>-3058.3465640091526</v>
      </c>
    </row>
    <row r="145" spans="2:6" x14ac:dyDescent="0.25">
      <c r="B145" s="80">
        <v>0.46666666666666629</v>
      </c>
      <c r="C145" s="82">
        <v>13743.980327619893</v>
      </c>
      <c r="D145" s="82">
        <v>15467.030149565315</v>
      </c>
      <c r="E145" s="82">
        <v>1723.0498219454221</v>
      </c>
      <c r="F145" s="82">
        <v>-3058.3465640091526</v>
      </c>
    </row>
    <row r="146" spans="2:6" x14ac:dyDescent="0.25">
      <c r="B146" s="80">
        <v>0.46736111111111073</v>
      </c>
      <c r="C146" s="82">
        <v>13818.781792521679</v>
      </c>
      <c r="D146" s="82">
        <v>15572.575114495423</v>
      </c>
      <c r="E146" s="82">
        <v>1753.7933219737442</v>
      </c>
      <c r="F146" s="82">
        <v>-3058.3465640091526</v>
      </c>
    </row>
    <row r="147" spans="2:6" x14ac:dyDescent="0.25">
      <c r="B147" s="80">
        <v>0.46805555555555517</v>
      </c>
      <c r="C147" s="82">
        <v>13888.965281219209</v>
      </c>
      <c r="D147" s="82">
        <v>15621.113086973201</v>
      </c>
      <c r="E147" s="82">
        <v>1732.1478057539916</v>
      </c>
      <c r="F147" s="82">
        <v>-3058.3465640091526</v>
      </c>
    </row>
    <row r="148" spans="2:6" x14ac:dyDescent="0.25">
      <c r="B148" s="80">
        <v>0.46874999999999961</v>
      </c>
      <c r="C148" s="82">
        <v>13951.687810202542</v>
      </c>
      <c r="D148" s="82">
        <v>15697.761593894034</v>
      </c>
      <c r="E148" s="82">
        <v>1746.0737836914923</v>
      </c>
      <c r="F148" s="82">
        <v>-3058.3465640091526</v>
      </c>
    </row>
    <row r="149" spans="2:6" x14ac:dyDescent="0.25">
      <c r="B149" s="80">
        <v>0.46944444444444405</v>
      </c>
      <c r="C149" s="82">
        <v>14015.237129952542</v>
      </c>
      <c r="D149" s="82">
        <v>15764.169887633618</v>
      </c>
      <c r="E149" s="82">
        <v>1748.9327576810756</v>
      </c>
      <c r="F149" s="82">
        <v>-3058.3465640091526</v>
      </c>
    </row>
    <row r="150" spans="2:6" x14ac:dyDescent="0.25">
      <c r="B150" s="80">
        <v>0.4701388888888885</v>
      </c>
      <c r="C150" s="82">
        <v>14081.062480164253</v>
      </c>
      <c r="D150" s="82">
        <v>15831.656148247253</v>
      </c>
      <c r="E150" s="82">
        <v>1750.593668083</v>
      </c>
      <c r="F150" s="82">
        <v>-3058.3465640091526</v>
      </c>
    </row>
    <row r="151" spans="2:6" x14ac:dyDescent="0.25">
      <c r="B151" s="80">
        <v>0.47083333333333294</v>
      </c>
      <c r="C151" s="82">
        <v>14161.069508987783</v>
      </c>
      <c r="D151" s="82">
        <v>15881.628713632968</v>
      </c>
      <c r="E151" s="82">
        <v>1720.5592046451857</v>
      </c>
      <c r="F151" s="82">
        <v>-3058.3465640091526</v>
      </c>
    </row>
    <row r="152" spans="2:6" x14ac:dyDescent="0.25">
      <c r="B152" s="80">
        <v>0.47152777777777738</v>
      </c>
      <c r="C152" s="82">
        <v>14237.214856884335</v>
      </c>
      <c r="D152" s="82">
        <v>15971.392072524441</v>
      </c>
      <c r="E152" s="82">
        <v>1734.1772156401057</v>
      </c>
      <c r="F152" s="82">
        <v>-3058.3465640091526</v>
      </c>
    </row>
    <row r="153" spans="2:6" x14ac:dyDescent="0.25">
      <c r="B153" s="80">
        <v>0.47222222222222182</v>
      </c>
      <c r="C153" s="82">
        <v>14312.858550706915</v>
      </c>
      <c r="D153" s="82">
        <v>16047.732533911538</v>
      </c>
      <c r="E153" s="82">
        <v>1734.8739832046231</v>
      </c>
      <c r="F153" s="82">
        <v>-3058.3465640091526</v>
      </c>
    </row>
    <row r="154" spans="2:6" x14ac:dyDescent="0.25">
      <c r="B154" s="80">
        <v>0.47291666666666626</v>
      </c>
      <c r="C154" s="82">
        <v>14425.149067615517</v>
      </c>
      <c r="D154" s="82">
        <v>16095.484843020913</v>
      </c>
      <c r="E154" s="82">
        <v>1670.3357754053959</v>
      </c>
      <c r="F154" s="82">
        <v>-3058.3465640091526</v>
      </c>
    </row>
    <row r="155" spans="2:6" x14ac:dyDescent="0.25">
      <c r="B155" s="80">
        <v>0.47361111111111071</v>
      </c>
      <c r="C155" s="82">
        <v>14502.657449244549</v>
      </c>
      <c r="D155" s="82">
        <v>16138.984917214095</v>
      </c>
      <c r="E155" s="82">
        <v>1636.327467969546</v>
      </c>
      <c r="F155" s="82">
        <v>-3058.3465640091526</v>
      </c>
    </row>
    <row r="156" spans="2:6" x14ac:dyDescent="0.25">
      <c r="B156" s="80">
        <v>0.47430555555555515</v>
      </c>
      <c r="C156" s="82">
        <v>14557.172192300104</v>
      </c>
      <c r="D156" s="82">
        <v>16190.019601293043</v>
      </c>
      <c r="E156" s="82">
        <v>1632.8474089929387</v>
      </c>
      <c r="F156" s="82">
        <v>-3058.3465640091526</v>
      </c>
    </row>
    <row r="157" spans="2:6" x14ac:dyDescent="0.25">
      <c r="B157" s="80">
        <v>0.47499999999999959</v>
      </c>
      <c r="C157" s="82">
        <v>14690.763474144931</v>
      </c>
      <c r="D157" s="82">
        <v>16235.306703270315</v>
      </c>
      <c r="E157" s="82">
        <v>1544.5432291253837</v>
      </c>
      <c r="F157" s="82">
        <v>-3058.3465640091526</v>
      </c>
    </row>
    <row r="158" spans="2:6" x14ac:dyDescent="0.25">
      <c r="B158" s="80">
        <v>0.47569444444444403</v>
      </c>
      <c r="C158" s="82">
        <v>14784.017378440385</v>
      </c>
      <c r="D158" s="82">
        <v>16337.780017686982</v>
      </c>
      <c r="E158" s="82">
        <v>1553.7626392465972</v>
      </c>
      <c r="F158" s="82">
        <v>-3058.3465640091526</v>
      </c>
    </row>
    <row r="159" spans="2:6" x14ac:dyDescent="0.25">
      <c r="B159" s="80">
        <v>0.47638888888888847</v>
      </c>
      <c r="C159" s="82">
        <v>14854.099208458243</v>
      </c>
      <c r="D159" s="82">
        <v>16391.234462845314</v>
      </c>
      <c r="E159" s="82">
        <v>1537.1352543870707</v>
      </c>
      <c r="F159" s="82">
        <v>-3058.3465640091526</v>
      </c>
    </row>
    <row r="160" spans="2:6" x14ac:dyDescent="0.25">
      <c r="B160" s="80">
        <v>0.47708333333333292</v>
      </c>
      <c r="C160" s="82">
        <v>15022.834635290661</v>
      </c>
      <c r="D160" s="82">
        <v>16459.538304807815</v>
      </c>
      <c r="E160" s="82">
        <v>1436.7036695171537</v>
      </c>
      <c r="F160" s="82">
        <v>-3058.3465640091526</v>
      </c>
    </row>
    <row r="161" spans="2:6" x14ac:dyDescent="0.25">
      <c r="B161" s="80">
        <v>0.47777777777777736</v>
      </c>
      <c r="C161" s="82">
        <v>15083.636371570074</v>
      </c>
      <c r="D161" s="82">
        <v>16506.691561657815</v>
      </c>
      <c r="E161" s="82">
        <v>1423.0551900877417</v>
      </c>
      <c r="F161" s="82">
        <v>-3058.3465640091526</v>
      </c>
    </row>
    <row r="162" spans="2:6" x14ac:dyDescent="0.25">
      <c r="B162" s="80">
        <v>0.4784722222222218</v>
      </c>
      <c r="C162" s="82">
        <v>15141.325829557252</v>
      </c>
      <c r="D162" s="82">
        <v>16622.103265417431</v>
      </c>
      <c r="E162" s="82">
        <v>1480.7774358601782</v>
      </c>
      <c r="F162" s="82">
        <v>-3058.3465640091526</v>
      </c>
    </row>
    <row r="163" spans="2:6" x14ac:dyDescent="0.25">
      <c r="B163" s="80">
        <v>0.47916666666666624</v>
      </c>
      <c r="C163" s="82">
        <v>15183.396534668364</v>
      </c>
      <c r="D163" s="82">
        <v>16785.142346801724</v>
      </c>
      <c r="E163" s="82">
        <v>1601.7458121333602</v>
      </c>
      <c r="F163" s="82">
        <v>-3058.3465640091526</v>
      </c>
    </row>
    <row r="164" spans="2:6" x14ac:dyDescent="0.25">
      <c r="B164" s="80">
        <v>0.47986111111111068</v>
      </c>
      <c r="C164" s="82">
        <v>15208.866148746141</v>
      </c>
      <c r="D164" s="82">
        <v>16870.313648326115</v>
      </c>
      <c r="E164" s="82">
        <v>1661.4474995799737</v>
      </c>
      <c r="F164" s="82">
        <v>-3058.3465640091526</v>
      </c>
    </row>
    <row r="165" spans="2:6" x14ac:dyDescent="0.25">
      <c r="B165" s="80">
        <v>0.48055555555555513</v>
      </c>
      <c r="C165" s="82">
        <v>15270.312801299713</v>
      </c>
      <c r="D165" s="82">
        <v>16910.975985646626</v>
      </c>
      <c r="E165" s="82">
        <v>1640.6631843469131</v>
      </c>
      <c r="F165" s="82">
        <v>-3058.3465640091526</v>
      </c>
    </row>
    <row r="166" spans="2:6" x14ac:dyDescent="0.25">
      <c r="B166" s="80">
        <v>0.48124999999999957</v>
      </c>
      <c r="C166" s="82">
        <v>15310.239507892305</v>
      </c>
      <c r="D166" s="82">
        <v>16953.745051429032</v>
      </c>
      <c r="E166" s="82">
        <v>1643.5055435367267</v>
      </c>
      <c r="F166" s="82">
        <v>-3058.3465640091526</v>
      </c>
    </row>
    <row r="167" spans="2:6" x14ac:dyDescent="0.25">
      <c r="B167" s="80">
        <v>0.48194444444444401</v>
      </c>
      <c r="C167" s="82">
        <v>15398.789085862894</v>
      </c>
      <c r="D167" s="82">
        <v>17022.503425972511</v>
      </c>
      <c r="E167" s="82">
        <v>1623.7143401096164</v>
      </c>
      <c r="F167" s="82">
        <v>-3058.3465640091526</v>
      </c>
    </row>
    <row r="168" spans="2:6" x14ac:dyDescent="0.25">
      <c r="B168" s="80">
        <v>0.48263888888888845</v>
      </c>
      <c r="C168" s="82">
        <v>15437.357434008727</v>
      </c>
      <c r="D168" s="82">
        <v>17065.895025879487</v>
      </c>
      <c r="E168" s="82">
        <v>1628.5375918707596</v>
      </c>
      <c r="F168" s="82">
        <v>-3058.3465640091526</v>
      </c>
    </row>
    <row r="169" spans="2:6" x14ac:dyDescent="0.25">
      <c r="B169" s="80">
        <v>0.48333333333333289</v>
      </c>
      <c r="C169" s="82">
        <v>15486.995772959708</v>
      </c>
      <c r="D169" s="82">
        <v>17131.813463738861</v>
      </c>
      <c r="E169" s="82">
        <v>1644.8176907791531</v>
      </c>
      <c r="F169" s="82">
        <v>-3058.3465640091526</v>
      </c>
    </row>
    <row r="170" spans="2:6" x14ac:dyDescent="0.25">
      <c r="B170" s="80">
        <v>0.48402777777777733</v>
      </c>
      <c r="C170" s="82">
        <v>15542.196862383951</v>
      </c>
      <c r="D170" s="82">
        <v>17180.352262238863</v>
      </c>
      <c r="E170" s="82">
        <v>1638.1553998549116</v>
      </c>
      <c r="F170" s="82">
        <v>-3058.3465640091526</v>
      </c>
    </row>
    <row r="171" spans="2:6" x14ac:dyDescent="0.25">
      <c r="B171" s="80">
        <v>0.48472222222222178</v>
      </c>
      <c r="C171" s="82">
        <v>15587.232294735802</v>
      </c>
      <c r="D171" s="82">
        <v>17264.986633387511</v>
      </c>
      <c r="E171" s="82">
        <v>1677.7543386517082</v>
      </c>
      <c r="F171" s="82">
        <v>-3058.3465640091526</v>
      </c>
    </row>
    <row r="172" spans="2:6" x14ac:dyDescent="0.25">
      <c r="B172" s="80">
        <v>0.48541666666666622</v>
      </c>
      <c r="C172" s="82">
        <v>15643.995628506636</v>
      </c>
      <c r="D172" s="82">
        <v>17306.566508262509</v>
      </c>
      <c r="E172" s="82">
        <v>1662.5708797558727</v>
      </c>
      <c r="F172" s="82">
        <v>-3058.3465640091526</v>
      </c>
    </row>
    <row r="173" spans="2:6" x14ac:dyDescent="0.25">
      <c r="B173" s="80">
        <v>0.48611111111111066</v>
      </c>
      <c r="C173" s="82">
        <v>15715.057861036048</v>
      </c>
      <c r="D173" s="82">
        <v>17399.807839492238</v>
      </c>
      <c r="E173" s="82">
        <v>1684.7499784561896</v>
      </c>
      <c r="F173" s="82">
        <v>-3058.3465640091526</v>
      </c>
    </row>
    <row r="174" spans="2:6" x14ac:dyDescent="0.25">
      <c r="B174" s="80">
        <v>0.4868055555555551</v>
      </c>
      <c r="C174" s="82">
        <v>15759.899304502715</v>
      </c>
      <c r="D174" s="82">
        <v>17453.540635117239</v>
      </c>
      <c r="E174" s="82">
        <v>1693.6413306145241</v>
      </c>
      <c r="F174" s="82">
        <v>-3058.3465640091526</v>
      </c>
    </row>
    <row r="175" spans="2:6" x14ac:dyDescent="0.25">
      <c r="B175" s="80">
        <v>0.48749999999999954</v>
      </c>
      <c r="C175" s="82">
        <v>15824.873264352715</v>
      </c>
      <c r="D175" s="82">
        <v>17562.989397297795</v>
      </c>
      <c r="E175" s="82">
        <v>1738.1161329450806</v>
      </c>
      <c r="F175" s="82">
        <v>-3058.3465640091526</v>
      </c>
    </row>
    <row r="176" spans="2:6" x14ac:dyDescent="0.25">
      <c r="B176" s="80">
        <v>0.48819444444444399</v>
      </c>
      <c r="C176" s="82">
        <v>15901.772626061047</v>
      </c>
      <c r="D176" s="82">
        <v>17700.3956575015</v>
      </c>
      <c r="E176" s="82">
        <v>1798.6230314404529</v>
      </c>
      <c r="F176" s="82">
        <v>-3058.3465640091526</v>
      </c>
    </row>
    <row r="177" spans="2:6" x14ac:dyDescent="0.25">
      <c r="B177" s="80">
        <v>0.48888888888888843</v>
      </c>
      <c r="C177" s="82">
        <v>16030.986561248546</v>
      </c>
      <c r="D177" s="82">
        <v>17979.250801017595</v>
      </c>
      <c r="E177" s="82">
        <v>1948.2642397690488</v>
      </c>
      <c r="F177" s="82">
        <v>-3058.3465640091526</v>
      </c>
    </row>
    <row r="178" spans="2:6" x14ac:dyDescent="0.25">
      <c r="B178" s="80">
        <v>0.48958333333333287</v>
      </c>
      <c r="C178" s="82">
        <v>16076.421835627856</v>
      </c>
      <c r="D178" s="82">
        <v>18049.254988654851</v>
      </c>
      <c r="E178" s="82">
        <v>1972.8331530269952</v>
      </c>
      <c r="F178" s="82">
        <v>-3058.3465640091526</v>
      </c>
    </row>
    <row r="179" spans="2:6" x14ac:dyDescent="0.25">
      <c r="B179" s="80">
        <v>0.49027777777777731</v>
      </c>
      <c r="C179" s="82">
        <v>16163.457838666318</v>
      </c>
      <c r="D179" s="82">
        <v>18131.159777809171</v>
      </c>
      <c r="E179" s="82">
        <v>1967.701939142853</v>
      </c>
      <c r="F179" s="82">
        <v>-3058.3465640091526</v>
      </c>
    </row>
    <row r="180" spans="2:6" x14ac:dyDescent="0.25">
      <c r="B180" s="80">
        <v>0.49097222222222175</v>
      </c>
      <c r="C180" s="82">
        <v>16333.279652322568</v>
      </c>
      <c r="D180" s="82">
        <v>18200.674378085361</v>
      </c>
      <c r="E180" s="82">
        <v>1867.3947257627933</v>
      </c>
      <c r="F180" s="82">
        <v>-3058.3465640091526</v>
      </c>
    </row>
    <row r="181" spans="2:6" x14ac:dyDescent="0.25">
      <c r="B181" s="80">
        <v>0.4916666666666662</v>
      </c>
      <c r="C181" s="82">
        <v>16419.41998605114</v>
      </c>
      <c r="D181" s="82">
        <v>18255.665028127027</v>
      </c>
      <c r="E181" s="82">
        <v>1836.2450420758869</v>
      </c>
      <c r="F181" s="82">
        <v>-3058.3465640091526</v>
      </c>
    </row>
    <row r="182" spans="2:6" x14ac:dyDescent="0.25">
      <c r="B182" s="80">
        <v>0.49236111111111064</v>
      </c>
      <c r="C182" s="82">
        <v>16477.776476189072</v>
      </c>
      <c r="D182" s="82">
        <v>18318.473550096725</v>
      </c>
      <c r="E182" s="82">
        <v>1840.6970739076532</v>
      </c>
      <c r="F182" s="82">
        <v>-3058.3465640091526</v>
      </c>
    </row>
    <row r="183" spans="2:6" x14ac:dyDescent="0.25">
      <c r="B183" s="80">
        <v>0.49305555555555508</v>
      </c>
      <c r="C183" s="82">
        <v>16558.031910459344</v>
      </c>
      <c r="D183" s="82">
        <v>18450.358341222989</v>
      </c>
      <c r="E183" s="82">
        <v>1892.3264307636455</v>
      </c>
      <c r="F183" s="82">
        <v>-3058.3465640091526</v>
      </c>
    </row>
    <row r="184" spans="2:6" x14ac:dyDescent="0.25">
      <c r="B184" s="80">
        <v>0.49374999999999952</v>
      </c>
      <c r="C184" s="82">
        <v>16680.025084783669</v>
      </c>
      <c r="D184" s="82">
        <v>18477.774097153546</v>
      </c>
      <c r="E184" s="82">
        <v>1797.7490123698772</v>
      </c>
      <c r="F184" s="82">
        <v>-3058.3465640091526</v>
      </c>
    </row>
    <row r="185" spans="2:6" x14ac:dyDescent="0.25">
      <c r="B185" s="80">
        <v>0.49444444444444396</v>
      </c>
      <c r="C185" s="82">
        <v>16847.460115921167</v>
      </c>
      <c r="D185" s="82">
        <v>18602.689527667433</v>
      </c>
      <c r="E185" s="82">
        <v>1755.2294117462661</v>
      </c>
      <c r="F185" s="82">
        <v>-3058.3465640091526</v>
      </c>
    </row>
    <row r="186" spans="2:6" x14ac:dyDescent="0.25">
      <c r="B186" s="80">
        <v>0.49513888888888841</v>
      </c>
      <c r="C186" s="82">
        <v>16900.549223806302</v>
      </c>
      <c r="D186" s="82">
        <v>18662.273279593905</v>
      </c>
      <c r="E186" s="82">
        <v>1761.724055787603</v>
      </c>
      <c r="F186" s="82">
        <v>-3058.3465640091526</v>
      </c>
    </row>
    <row r="187" spans="2:6" x14ac:dyDescent="0.25">
      <c r="B187" s="80">
        <v>0.49583333333333285</v>
      </c>
      <c r="C187" s="82">
        <v>16981.21329376784</v>
      </c>
      <c r="D187" s="82">
        <v>18734.094202608612</v>
      </c>
      <c r="E187" s="82">
        <v>1752.8809088407725</v>
      </c>
      <c r="F187" s="82">
        <v>-3058.3465640091526</v>
      </c>
    </row>
    <row r="188" spans="2:6" x14ac:dyDescent="0.25">
      <c r="B188" s="80">
        <v>0.49652777777777729</v>
      </c>
      <c r="C188" s="82">
        <v>17060.960700970219</v>
      </c>
      <c r="D188" s="82">
        <v>18773.614628483614</v>
      </c>
      <c r="E188" s="82">
        <v>1712.6539275133946</v>
      </c>
      <c r="F188" s="82">
        <v>-3058.3465640091526</v>
      </c>
    </row>
    <row r="189" spans="2:6" x14ac:dyDescent="0.25">
      <c r="B189" s="80">
        <v>0.49722222222222173</v>
      </c>
      <c r="C189" s="82">
        <v>17126.287912274816</v>
      </c>
      <c r="D189" s="82">
        <v>18851.953618769327</v>
      </c>
      <c r="E189" s="82">
        <v>1725.6657064945102</v>
      </c>
      <c r="F189" s="82">
        <v>-3058.3465640091526</v>
      </c>
    </row>
    <row r="190" spans="2:6" x14ac:dyDescent="0.25">
      <c r="B190" s="80">
        <v>0.49791666666666617</v>
      </c>
      <c r="C190" s="82">
        <v>17232.613889731958</v>
      </c>
      <c r="D190" s="82">
        <v>18889.64511562647</v>
      </c>
      <c r="E190" s="82">
        <v>1657.0312258945123</v>
      </c>
      <c r="F190" s="82">
        <v>-3058.3465640091526</v>
      </c>
    </row>
    <row r="191" spans="2:6" x14ac:dyDescent="0.25">
      <c r="B191" s="80">
        <v>0.49861111111111062</v>
      </c>
      <c r="C191" s="82">
        <v>17282.828978565292</v>
      </c>
      <c r="D191" s="82">
        <v>18931.1004635729</v>
      </c>
      <c r="E191" s="82">
        <v>1648.2714850076081</v>
      </c>
      <c r="F191" s="82">
        <v>-3058.3465640091526</v>
      </c>
    </row>
    <row r="192" spans="2:6" x14ac:dyDescent="0.25">
      <c r="B192" s="80">
        <v>0.49930555555555506</v>
      </c>
      <c r="C192" s="82">
        <v>17314.911046142217</v>
      </c>
      <c r="D192" s="82">
        <v>18968.421201465757</v>
      </c>
      <c r="E192" s="82">
        <v>1653.5101553235399</v>
      </c>
      <c r="F192" s="82">
        <v>-3058.3465640091526</v>
      </c>
    </row>
    <row r="193" spans="2:6" x14ac:dyDescent="0.25">
      <c r="B193" s="80">
        <v>0.4999999999999995</v>
      </c>
      <c r="C193" s="82">
        <v>17550.119444427932</v>
      </c>
      <c r="D193" s="82">
        <v>19007.109854979644</v>
      </c>
      <c r="E193" s="82">
        <v>1456.9904105517126</v>
      </c>
      <c r="F193" s="82">
        <v>-3058.3465640091526</v>
      </c>
    </row>
    <row r="194" spans="2:6" x14ac:dyDescent="0.25">
      <c r="B194" s="80">
        <v>0.500694444444444</v>
      </c>
      <c r="C194" s="82">
        <v>17575.655975893616</v>
      </c>
      <c r="D194" s="82">
        <v>19039.789230654646</v>
      </c>
      <c r="E194" s="82">
        <v>1464.1332547610291</v>
      </c>
      <c r="F194" s="82">
        <v>-3058.3465640091526</v>
      </c>
    </row>
    <row r="195" spans="2:6" x14ac:dyDescent="0.25">
      <c r="B195" s="80">
        <v>0.50138888888888844</v>
      </c>
      <c r="C195" s="82">
        <v>17645.215511413615</v>
      </c>
      <c r="D195" s="82">
        <v>19084.786764014647</v>
      </c>
      <c r="E195" s="82">
        <v>1439.571252601032</v>
      </c>
      <c r="F195" s="82">
        <v>-3058.3465640091526</v>
      </c>
    </row>
    <row r="196" spans="2:6" x14ac:dyDescent="0.25">
      <c r="B196" s="80">
        <v>0.50208333333333288</v>
      </c>
      <c r="C196" s="82">
        <v>17724.035952476115</v>
      </c>
      <c r="D196" s="82">
        <v>19141.21309588003</v>
      </c>
      <c r="E196" s="82">
        <v>1417.1771434039147</v>
      </c>
      <c r="F196" s="82">
        <v>-3058.3465640091526</v>
      </c>
    </row>
    <row r="197" spans="2:6" x14ac:dyDescent="0.25">
      <c r="B197" s="80">
        <v>0.50277777777777732</v>
      </c>
      <c r="C197" s="82">
        <v>17836.388409756419</v>
      </c>
      <c r="D197" s="82">
        <v>19222.647979583733</v>
      </c>
      <c r="E197" s="82">
        <v>1386.2595698273144</v>
      </c>
      <c r="F197" s="82">
        <v>-3058.3465640091526</v>
      </c>
    </row>
    <row r="198" spans="2:6" x14ac:dyDescent="0.25">
      <c r="B198" s="80">
        <v>0.50347222222222177</v>
      </c>
      <c r="C198" s="82">
        <v>17885.989385856417</v>
      </c>
      <c r="D198" s="82">
        <v>19251.284461891424</v>
      </c>
      <c r="E198" s="82">
        <v>1365.2950760350068</v>
      </c>
      <c r="F198" s="82">
        <v>-3058.3465640091526</v>
      </c>
    </row>
    <row r="199" spans="2:6" x14ac:dyDescent="0.25">
      <c r="B199" s="80">
        <v>0.50416666666666621</v>
      </c>
      <c r="C199" s="82">
        <v>17935.048611642131</v>
      </c>
      <c r="D199" s="82">
        <v>19303.914671724757</v>
      </c>
      <c r="E199" s="82">
        <v>1368.8660600826261</v>
      </c>
      <c r="F199" s="82">
        <v>-3058.3465640091526</v>
      </c>
    </row>
    <row r="200" spans="2:6" x14ac:dyDescent="0.25">
      <c r="B200" s="80">
        <v>0.50486111111111065</v>
      </c>
      <c r="C200" s="82">
        <v>18000.799350520338</v>
      </c>
      <c r="D200" s="82">
        <v>19363.988275492615</v>
      </c>
      <c r="E200" s="82">
        <v>1363.1889249722772</v>
      </c>
      <c r="F200" s="82">
        <v>-3058.3465640091526</v>
      </c>
    </row>
    <row r="201" spans="2:6" x14ac:dyDescent="0.25">
      <c r="B201" s="80">
        <v>0.50555555555555509</v>
      </c>
      <c r="C201" s="82">
        <v>18065.853005607296</v>
      </c>
      <c r="D201" s="82">
        <v>19396.542892607999</v>
      </c>
      <c r="E201" s="82">
        <v>1330.6898870007026</v>
      </c>
      <c r="F201" s="82">
        <v>-3058.3465640091526</v>
      </c>
    </row>
    <row r="202" spans="2:6" x14ac:dyDescent="0.25">
      <c r="B202" s="80">
        <v>0.50624999999999953</v>
      </c>
      <c r="C202" s="82">
        <v>18133.474965131107</v>
      </c>
      <c r="D202" s="82">
        <v>19416.387370795499</v>
      </c>
      <c r="E202" s="82">
        <v>1282.9124056643923</v>
      </c>
      <c r="F202" s="82">
        <v>-3058.3465640091526</v>
      </c>
    </row>
    <row r="203" spans="2:6" x14ac:dyDescent="0.25">
      <c r="B203" s="80">
        <v>0.50694444444444398</v>
      </c>
      <c r="C203" s="82">
        <v>18180.534641568607</v>
      </c>
      <c r="D203" s="82">
        <v>19481.1829257555</v>
      </c>
      <c r="E203" s="82">
        <v>1300.6482841868929</v>
      </c>
      <c r="F203" s="82">
        <v>-3058.3465640091526</v>
      </c>
    </row>
    <row r="204" spans="2:6" x14ac:dyDescent="0.25">
      <c r="B204" s="80">
        <v>0.50763888888888842</v>
      </c>
      <c r="C204" s="82">
        <v>18254.187096548998</v>
      </c>
      <c r="D204" s="82">
        <v>19561.326570620884</v>
      </c>
      <c r="E204" s="82">
        <v>1307.1394740718861</v>
      </c>
      <c r="F204" s="82">
        <v>-3058.3465640091526</v>
      </c>
    </row>
    <row r="205" spans="2:6" x14ac:dyDescent="0.25">
      <c r="B205" s="80">
        <v>0.50833333333333286</v>
      </c>
      <c r="C205" s="82">
        <v>18309.30268120117</v>
      </c>
      <c r="D205" s="82">
        <v>19638.942804145885</v>
      </c>
      <c r="E205" s="82">
        <v>1329.6401229447147</v>
      </c>
      <c r="F205" s="82">
        <v>-3058.3465640091526</v>
      </c>
    </row>
    <row r="206" spans="2:6" x14ac:dyDescent="0.25">
      <c r="B206" s="80">
        <v>0.5090277777777773</v>
      </c>
      <c r="C206" s="82">
        <v>18428.059113090058</v>
      </c>
      <c r="D206" s="82">
        <v>19676.929308945884</v>
      </c>
      <c r="E206" s="82">
        <v>1248.8701958558268</v>
      </c>
      <c r="F206" s="82">
        <v>-3058.3465640091526</v>
      </c>
    </row>
    <row r="207" spans="2:6" x14ac:dyDescent="0.25">
      <c r="B207" s="80">
        <v>0.50972222222222174</v>
      </c>
      <c r="C207" s="82">
        <v>18492.616547395613</v>
      </c>
      <c r="D207" s="82">
        <v>19716.64855109973</v>
      </c>
      <c r="E207" s="82">
        <v>1224.0320037041165</v>
      </c>
      <c r="F207" s="82">
        <v>-3058.3465640091526</v>
      </c>
    </row>
    <row r="208" spans="2:6" x14ac:dyDescent="0.25">
      <c r="B208" s="80">
        <v>0.51041666666666619</v>
      </c>
      <c r="C208" s="82">
        <v>18574.61662832617</v>
      </c>
      <c r="D208" s="82">
        <v>19762.043394573415</v>
      </c>
      <c r="E208" s="82">
        <v>1187.4267662472448</v>
      </c>
      <c r="F208" s="82">
        <v>-3058.3465640091526</v>
      </c>
    </row>
    <row r="209" spans="2:6" x14ac:dyDescent="0.25">
      <c r="B209" s="80">
        <v>0.51111111111111063</v>
      </c>
      <c r="C209" s="82">
        <v>18605.518062747222</v>
      </c>
      <c r="D209" s="82">
        <v>19789.574697573415</v>
      </c>
      <c r="E209" s="82">
        <v>1184.0566348261927</v>
      </c>
      <c r="F209" s="82">
        <v>-3058.3465640091526</v>
      </c>
    </row>
    <row r="210" spans="2:6" x14ac:dyDescent="0.25">
      <c r="B210" s="80">
        <v>0.51180555555555507</v>
      </c>
      <c r="C210" s="82">
        <v>18644.690663364869</v>
      </c>
      <c r="D210" s="82">
        <v>19831.563390644842</v>
      </c>
      <c r="E210" s="82">
        <v>1186.8727272799733</v>
      </c>
      <c r="F210" s="82">
        <v>-3058.3465640091526</v>
      </c>
    </row>
    <row r="211" spans="2:6" x14ac:dyDescent="0.25">
      <c r="B211" s="80">
        <v>0.51249999999999951</v>
      </c>
      <c r="C211" s="82">
        <v>18673.294488228505</v>
      </c>
      <c r="D211" s="82">
        <v>19870.270962894843</v>
      </c>
      <c r="E211" s="82">
        <v>1196.9764746663386</v>
      </c>
      <c r="F211" s="82">
        <v>-3058.3465640091526</v>
      </c>
    </row>
    <row r="212" spans="2:6" x14ac:dyDescent="0.25">
      <c r="B212" s="80">
        <v>0.51319444444444395</v>
      </c>
      <c r="C212" s="82">
        <v>18705.157519728506</v>
      </c>
      <c r="D212" s="82">
        <v>19922.390702672619</v>
      </c>
      <c r="E212" s="82">
        <v>1217.2331829441137</v>
      </c>
      <c r="F212" s="82">
        <v>-3058.3465640091526</v>
      </c>
    </row>
    <row r="213" spans="2:6" x14ac:dyDescent="0.25">
      <c r="B213" s="80">
        <v>0.5138888888888884</v>
      </c>
      <c r="C213" s="82">
        <v>18792.360455871363</v>
      </c>
      <c r="D213" s="82">
        <v>19944.25382152262</v>
      </c>
      <c r="E213" s="82">
        <v>1151.8933656512563</v>
      </c>
      <c r="F213" s="82">
        <v>-3058.3465640091526</v>
      </c>
    </row>
    <row r="214" spans="2:6" x14ac:dyDescent="0.25">
      <c r="B214" s="80">
        <v>0.51458333333333284</v>
      </c>
      <c r="C214" s="82">
        <v>18822.356873257726</v>
      </c>
      <c r="D214" s="82">
        <v>19990.259400653053</v>
      </c>
      <c r="E214" s="82">
        <v>1167.9025273953266</v>
      </c>
      <c r="F214" s="82">
        <v>-3058.3465640091526</v>
      </c>
    </row>
    <row r="215" spans="2:6" x14ac:dyDescent="0.25">
      <c r="B215" s="80">
        <v>0.51527777777777728</v>
      </c>
      <c r="C215" s="82">
        <v>18856.473397415622</v>
      </c>
      <c r="D215" s="82">
        <v>20022.426709430831</v>
      </c>
      <c r="E215" s="82">
        <v>1165.9533120152082</v>
      </c>
      <c r="F215" s="82">
        <v>-3058.3465640091526</v>
      </c>
    </row>
    <row r="216" spans="2:6" x14ac:dyDescent="0.25">
      <c r="B216" s="80">
        <v>0.51597222222222172</v>
      </c>
      <c r="C216" s="82">
        <v>18952.067883447369</v>
      </c>
      <c r="D216" s="82">
        <v>20054.389563815446</v>
      </c>
      <c r="E216" s="82">
        <v>1102.3216803680771</v>
      </c>
      <c r="F216" s="82">
        <v>-3058.3465640091526</v>
      </c>
    </row>
    <row r="217" spans="2:6" x14ac:dyDescent="0.25">
      <c r="B217" s="80">
        <v>0.51666666666666616</v>
      </c>
      <c r="C217" s="82">
        <v>19157.858224614036</v>
      </c>
      <c r="D217" s="82">
        <v>20094.350698392369</v>
      </c>
      <c r="E217" s="82">
        <v>936.49247377833308</v>
      </c>
      <c r="F217" s="82">
        <v>-3058.3465640091526</v>
      </c>
    </row>
    <row r="218" spans="2:6" x14ac:dyDescent="0.25">
      <c r="B218" s="80">
        <v>0.51736111111111061</v>
      </c>
      <c r="C218" s="82">
        <v>19181.663151457786</v>
      </c>
      <c r="D218" s="82">
        <v>20131.064086343758</v>
      </c>
      <c r="E218" s="82">
        <v>949.40093488597267</v>
      </c>
      <c r="F218" s="82">
        <v>-3058.3465640091526</v>
      </c>
    </row>
    <row r="219" spans="2:6" x14ac:dyDescent="0.25">
      <c r="B219" s="80">
        <v>0.51805555555555505</v>
      </c>
      <c r="C219" s="82">
        <v>19220.240048029213</v>
      </c>
      <c r="D219" s="82">
        <v>20174.400063862988</v>
      </c>
      <c r="E219" s="82">
        <v>954.16001583377511</v>
      </c>
      <c r="F219" s="82">
        <v>-3058.3465640091526</v>
      </c>
    </row>
    <row r="220" spans="2:6" x14ac:dyDescent="0.25">
      <c r="B220" s="80">
        <v>0.51874999999999949</v>
      </c>
      <c r="C220" s="82">
        <v>19298.767939504214</v>
      </c>
      <c r="D220" s="82">
        <v>20208.522828822988</v>
      </c>
      <c r="E220" s="82">
        <v>909.75488931877408</v>
      </c>
      <c r="F220" s="82">
        <v>-3058.3465640091526</v>
      </c>
    </row>
    <row r="221" spans="2:6" x14ac:dyDescent="0.25">
      <c r="B221" s="80">
        <v>0.51944444444444393</v>
      </c>
      <c r="C221" s="82">
        <v>19370.386303570882</v>
      </c>
      <c r="D221" s="82">
        <v>20251.068308627335</v>
      </c>
      <c r="E221" s="82">
        <v>880.68200505645291</v>
      </c>
      <c r="F221" s="82">
        <v>-3058.3465640091526</v>
      </c>
    </row>
    <row r="222" spans="2:6" x14ac:dyDescent="0.25">
      <c r="B222" s="80">
        <v>0.52013888888888837</v>
      </c>
      <c r="C222" s="82">
        <v>19402.007033298156</v>
      </c>
      <c r="D222" s="82">
        <v>20362.476441977335</v>
      </c>
      <c r="E222" s="82">
        <v>960.46940867917874</v>
      </c>
      <c r="F222" s="82">
        <v>-3058.3465640091526</v>
      </c>
    </row>
    <row r="223" spans="2:6" x14ac:dyDescent="0.25">
      <c r="B223" s="80">
        <v>0.52083333333333282</v>
      </c>
      <c r="C223" s="82">
        <v>19432.144206087629</v>
      </c>
      <c r="D223" s="82">
        <v>20419.707395377336</v>
      </c>
      <c r="E223" s="82">
        <v>987.56318928970722</v>
      </c>
      <c r="F223" s="82">
        <v>-3058.3465640091526</v>
      </c>
    </row>
    <row r="224" spans="2:6" x14ac:dyDescent="0.25">
      <c r="B224" s="80">
        <v>0.52152777777777726</v>
      </c>
      <c r="C224" s="82">
        <v>19453.5491538184</v>
      </c>
      <c r="D224" s="82">
        <v>20756.218033752335</v>
      </c>
      <c r="E224" s="82">
        <v>1302.6688799339354</v>
      </c>
      <c r="F224" s="82">
        <v>-3058.3465640091526</v>
      </c>
    </row>
    <row r="225" spans="2:6" x14ac:dyDescent="0.25">
      <c r="B225" s="80">
        <v>0.5222222222222217</v>
      </c>
      <c r="C225" s="82">
        <v>19482.731176532685</v>
      </c>
      <c r="D225" s="82">
        <v>20782.554339356502</v>
      </c>
      <c r="E225" s="82">
        <v>1299.8231628238173</v>
      </c>
      <c r="F225" s="82">
        <v>-3058.3465640091526</v>
      </c>
    </row>
    <row r="226" spans="2:6" x14ac:dyDescent="0.25">
      <c r="B226" s="80">
        <v>0.52291666666666614</v>
      </c>
      <c r="C226" s="82">
        <v>19578.949205477129</v>
      </c>
      <c r="D226" s="82">
        <v>20813.062853273168</v>
      </c>
      <c r="E226" s="82">
        <v>1234.113647796039</v>
      </c>
      <c r="F226" s="82">
        <v>-3058.3465640091526</v>
      </c>
    </row>
    <row r="227" spans="2:6" x14ac:dyDescent="0.25">
      <c r="B227" s="80">
        <v>0.52361111111111058</v>
      </c>
      <c r="C227" s="82">
        <v>19623.93522539713</v>
      </c>
      <c r="D227" s="82">
        <v>20849.188869954985</v>
      </c>
      <c r="E227" s="82">
        <v>1225.2536445578553</v>
      </c>
      <c r="F227" s="82">
        <v>-3058.3465640091526</v>
      </c>
    </row>
    <row r="228" spans="2:6" x14ac:dyDescent="0.25">
      <c r="B228" s="80">
        <v>0.52430555555555503</v>
      </c>
      <c r="C228" s="82">
        <v>19692.617169555026</v>
      </c>
      <c r="D228" s="82">
        <v>20876.807299038319</v>
      </c>
      <c r="E228" s="82">
        <v>1184.1901294832933</v>
      </c>
      <c r="F228" s="82">
        <v>-3058.3465640091526</v>
      </c>
    </row>
    <row r="229" spans="2:6" x14ac:dyDescent="0.25">
      <c r="B229" s="80">
        <v>0.52499999999999947</v>
      </c>
      <c r="C229" s="82">
        <v>19711.989483305024</v>
      </c>
      <c r="D229" s="82">
        <v>20974.928518144381</v>
      </c>
      <c r="E229" s="82">
        <v>1262.9390348393572</v>
      </c>
      <c r="F229" s="82">
        <v>-3058.3465640091526</v>
      </c>
    </row>
    <row r="230" spans="2:6" x14ac:dyDescent="0.25">
      <c r="B230" s="80">
        <v>0.52569444444444391</v>
      </c>
      <c r="C230" s="82">
        <v>19805.445956775613</v>
      </c>
      <c r="D230" s="82">
        <v>21019.638329452075</v>
      </c>
      <c r="E230" s="82">
        <v>1214.1923726764617</v>
      </c>
      <c r="F230" s="82">
        <v>-3058.3465640091526</v>
      </c>
    </row>
    <row r="231" spans="2:6" x14ac:dyDescent="0.25">
      <c r="B231" s="80">
        <v>0.52638888888888835</v>
      </c>
      <c r="C231" s="82">
        <v>19828.41409924228</v>
      </c>
      <c r="D231" s="82">
        <v>21066.567254097237</v>
      </c>
      <c r="E231" s="82">
        <v>1238.1531548549574</v>
      </c>
      <c r="F231" s="82">
        <v>-3058.3465640091526</v>
      </c>
    </row>
    <row r="232" spans="2:6" x14ac:dyDescent="0.25">
      <c r="B232" s="80">
        <v>0.52708333333333279</v>
      </c>
      <c r="C232" s="82">
        <v>19850.905332536397</v>
      </c>
      <c r="D232" s="82">
        <v>21441.741976118072</v>
      </c>
      <c r="E232" s="82">
        <v>1590.8366435816752</v>
      </c>
      <c r="F232" s="82">
        <v>-3058.3465640091526</v>
      </c>
    </row>
    <row r="233" spans="2:6" x14ac:dyDescent="0.25">
      <c r="B233" s="80">
        <v>0.52777777777777724</v>
      </c>
      <c r="C233" s="82">
        <v>19881.608203079875</v>
      </c>
      <c r="D233" s="82">
        <v>21503.357138836822</v>
      </c>
      <c r="E233" s="82">
        <v>1621.7489357569466</v>
      </c>
      <c r="F233" s="82">
        <v>-3058.3465640091526</v>
      </c>
    </row>
    <row r="234" spans="2:6" x14ac:dyDescent="0.25">
      <c r="B234" s="80">
        <v>0.52847222222222168</v>
      </c>
      <c r="C234" s="82">
        <v>19953.995535629874</v>
      </c>
      <c r="D234" s="82">
        <v>21558.301207061821</v>
      </c>
      <c r="E234" s="82">
        <v>1604.3056714319464</v>
      </c>
      <c r="F234" s="82">
        <v>-3058.3465640091526</v>
      </c>
    </row>
    <row r="235" spans="2:6" x14ac:dyDescent="0.25">
      <c r="B235" s="80">
        <v>0.52916666666666612</v>
      </c>
      <c r="C235" s="82">
        <v>20020.626991558445</v>
      </c>
      <c r="D235" s="82">
        <v>21668.144594918962</v>
      </c>
      <c r="E235" s="82">
        <v>1647.5176033605167</v>
      </c>
      <c r="F235" s="82">
        <v>-3058.3465640091526</v>
      </c>
    </row>
    <row r="236" spans="2:6" x14ac:dyDescent="0.25">
      <c r="B236" s="80">
        <v>0.52986111111111056</v>
      </c>
      <c r="C236" s="82">
        <v>20049.939784400551</v>
      </c>
      <c r="D236" s="82">
        <v>21785.207044490391</v>
      </c>
      <c r="E236" s="82">
        <v>1735.2672600898404</v>
      </c>
      <c r="F236" s="82">
        <v>-3058.3465640091526</v>
      </c>
    </row>
    <row r="237" spans="2:6" x14ac:dyDescent="0.25">
      <c r="B237" s="80">
        <v>0.530555555555555</v>
      </c>
      <c r="C237" s="82">
        <v>20101.729201944028</v>
      </c>
      <c r="D237" s="82">
        <v>21817.664906871345</v>
      </c>
      <c r="E237" s="82">
        <v>1715.9357049273167</v>
      </c>
      <c r="F237" s="82">
        <v>-3058.3465640091526</v>
      </c>
    </row>
    <row r="238" spans="2:6" x14ac:dyDescent="0.25">
      <c r="B238" s="80">
        <v>0.53124999999999944</v>
      </c>
      <c r="C238" s="82">
        <v>20140.439159970345</v>
      </c>
      <c r="D238" s="82">
        <v>21840.092607111346</v>
      </c>
      <c r="E238" s="82">
        <v>1699.6534471410014</v>
      </c>
      <c r="F238" s="82">
        <v>-3058.3465640091526</v>
      </c>
    </row>
    <row r="239" spans="2:6" x14ac:dyDescent="0.25">
      <c r="B239" s="80">
        <v>0.53194444444444389</v>
      </c>
      <c r="C239" s="82">
        <v>20193.755873577487</v>
      </c>
      <c r="D239" s="82">
        <v>21869.688924380578</v>
      </c>
      <c r="E239" s="82">
        <v>1675.9330508030907</v>
      </c>
      <c r="F239" s="82">
        <v>-3058.3465640091526</v>
      </c>
    </row>
    <row r="240" spans="2:6" x14ac:dyDescent="0.25">
      <c r="B240" s="80">
        <v>0.53263888888888833</v>
      </c>
      <c r="C240" s="82">
        <v>20224.327677746842</v>
      </c>
      <c r="D240" s="82">
        <v>21902.357011837099</v>
      </c>
      <c r="E240" s="82">
        <v>1678.0293340902572</v>
      </c>
      <c r="F240" s="82">
        <v>-3058.3465640091526</v>
      </c>
    </row>
    <row r="241" spans="2:6" x14ac:dyDescent="0.25">
      <c r="B241" s="80">
        <v>0.53333333333333277</v>
      </c>
      <c r="C241" s="82">
        <v>20276.234734677877</v>
      </c>
      <c r="D241" s="82">
        <v>21947.769297837098</v>
      </c>
      <c r="E241" s="82">
        <v>1671.5345631592209</v>
      </c>
      <c r="F241" s="82">
        <v>-3058.3465640091526</v>
      </c>
    </row>
    <row r="242" spans="2:6" x14ac:dyDescent="0.25">
      <c r="B242" s="80">
        <v>0.53402777777777721</v>
      </c>
      <c r="C242" s="82">
        <v>20317.384424344542</v>
      </c>
      <c r="D242" s="82">
        <v>21989.877270250432</v>
      </c>
      <c r="E242" s="82">
        <v>1672.4928459058901</v>
      </c>
      <c r="F242" s="82">
        <v>-3058.3465640091526</v>
      </c>
    </row>
    <row r="243" spans="2:6" x14ac:dyDescent="0.25">
      <c r="B243" s="80">
        <v>0.53472222222222165</v>
      </c>
      <c r="C243" s="82">
        <v>20367.403322154885</v>
      </c>
      <c r="D243" s="82">
        <v>22023.743332250433</v>
      </c>
      <c r="E243" s="82">
        <v>1656.3400100955478</v>
      </c>
      <c r="F243" s="82">
        <v>-3058.3465640091526</v>
      </c>
    </row>
    <row r="244" spans="2:6" x14ac:dyDescent="0.25">
      <c r="B244" s="80">
        <v>0.5354166666666661</v>
      </c>
      <c r="C244" s="82">
        <v>20410.524334999714</v>
      </c>
      <c r="D244" s="82">
        <v>22083.369995053465</v>
      </c>
      <c r="E244" s="82">
        <v>1672.8456600537502</v>
      </c>
      <c r="F244" s="82">
        <v>-3058.3465640091526</v>
      </c>
    </row>
    <row r="245" spans="2:6" x14ac:dyDescent="0.25">
      <c r="B245" s="80">
        <v>0.53611111111111054</v>
      </c>
      <c r="C245" s="82">
        <v>20446.911146291382</v>
      </c>
      <c r="D245" s="82">
        <v>22166.303142159526</v>
      </c>
      <c r="E245" s="82">
        <v>1719.3919958681436</v>
      </c>
      <c r="F245" s="82">
        <v>-3058.3465640091526</v>
      </c>
    </row>
    <row r="246" spans="2:6" x14ac:dyDescent="0.25">
      <c r="B246" s="80">
        <v>0.53680555555555498</v>
      </c>
      <c r="C246" s="82">
        <v>20530.744603184241</v>
      </c>
      <c r="D246" s="82">
        <v>22222.844102794661</v>
      </c>
      <c r="E246" s="82">
        <v>1692.09949961042</v>
      </c>
      <c r="F246" s="82">
        <v>-3058.3465640091526</v>
      </c>
    </row>
    <row r="247" spans="2:6" x14ac:dyDescent="0.25">
      <c r="B247" s="80">
        <v>0.53749999999999942</v>
      </c>
      <c r="C247" s="82">
        <v>20585.819401469955</v>
      </c>
      <c r="D247" s="82">
        <v>22286.509575175613</v>
      </c>
      <c r="E247" s="82">
        <v>1700.6901737056578</v>
      </c>
      <c r="F247" s="82">
        <v>-3058.3465640091526</v>
      </c>
    </row>
    <row r="248" spans="2:6" x14ac:dyDescent="0.25">
      <c r="B248" s="80">
        <v>0.53819444444444386</v>
      </c>
      <c r="C248" s="82">
        <v>20614.851106344955</v>
      </c>
      <c r="D248" s="82">
        <v>22349.974860097489</v>
      </c>
      <c r="E248" s="82">
        <v>1735.123753752534</v>
      </c>
      <c r="F248" s="82">
        <v>-3058.3465640091526</v>
      </c>
    </row>
    <row r="249" spans="2:6" x14ac:dyDescent="0.25">
      <c r="B249" s="80">
        <v>0.53888888888888831</v>
      </c>
      <c r="C249" s="82">
        <v>20684.676286083049</v>
      </c>
      <c r="D249" s="82">
        <v>22389.256365811776</v>
      </c>
      <c r="E249" s="82">
        <v>1704.5800797287266</v>
      </c>
      <c r="F249" s="82">
        <v>-3058.3465640091526</v>
      </c>
    </row>
    <row r="250" spans="2:6" x14ac:dyDescent="0.25">
      <c r="B250" s="80">
        <v>0.53958333333333275</v>
      </c>
      <c r="C250" s="82">
        <v>20711.301170694162</v>
      </c>
      <c r="D250" s="82">
        <v>22469.308475257723</v>
      </c>
      <c r="E250" s="82">
        <v>1758.0073045635618</v>
      </c>
      <c r="F250" s="82">
        <v>-3058.3465640091526</v>
      </c>
    </row>
    <row r="251" spans="2:6" x14ac:dyDescent="0.25">
      <c r="B251" s="80">
        <v>0.54027777777777719</v>
      </c>
      <c r="C251" s="82">
        <v>20749.950583350412</v>
      </c>
      <c r="D251" s="82">
        <v>22518.102193710849</v>
      </c>
      <c r="E251" s="82">
        <v>1768.1516103604372</v>
      </c>
      <c r="F251" s="82">
        <v>-3058.3465640091526</v>
      </c>
    </row>
    <row r="252" spans="2:6" x14ac:dyDescent="0.25">
      <c r="B252" s="80">
        <v>0.54097222222222163</v>
      </c>
      <c r="C252" s="82">
        <v>20840.054405850413</v>
      </c>
      <c r="D252" s="82">
        <v>22735.664146110848</v>
      </c>
      <c r="E252" s="82">
        <v>1895.6097402604355</v>
      </c>
      <c r="F252" s="82">
        <v>-3058.3465640091526</v>
      </c>
    </row>
    <row r="253" spans="2:6" x14ac:dyDescent="0.25">
      <c r="B253" s="80">
        <v>0.54166666666666607</v>
      </c>
      <c r="C253" s="82">
        <v>20891.666247750414</v>
      </c>
      <c r="D253" s="82">
        <v>22843.385802409699</v>
      </c>
      <c r="E253" s="82">
        <v>1951.7195546592848</v>
      </c>
      <c r="F253" s="82">
        <v>-3058.3465640091526</v>
      </c>
    </row>
    <row r="254" spans="2:6" x14ac:dyDescent="0.25">
      <c r="B254" s="80">
        <v>0.54236111111111052</v>
      </c>
      <c r="C254" s="82">
        <v>20932.562932615798</v>
      </c>
      <c r="D254" s="82">
        <v>22910.398854771767</v>
      </c>
      <c r="E254" s="82">
        <v>1977.8359221559695</v>
      </c>
      <c r="F254" s="82">
        <v>-3058.3465640091526</v>
      </c>
    </row>
    <row r="255" spans="2:6" x14ac:dyDescent="0.25">
      <c r="B255" s="80">
        <v>0.54305555555555496</v>
      </c>
      <c r="C255" s="82">
        <v>20974.138427688969</v>
      </c>
      <c r="D255" s="82">
        <v>22967.170958871768</v>
      </c>
      <c r="E255" s="82">
        <v>1993.0325311827983</v>
      </c>
      <c r="F255" s="82">
        <v>-3058.3465640091526</v>
      </c>
    </row>
    <row r="256" spans="2:6" x14ac:dyDescent="0.25">
      <c r="B256" s="80">
        <v>0.5437499999999994</v>
      </c>
      <c r="C256" s="82">
        <v>21034.974282688971</v>
      </c>
      <c r="D256" s="82">
        <v>23030.54649997392</v>
      </c>
      <c r="E256" s="82">
        <v>1995.5722172849491</v>
      </c>
      <c r="F256" s="82">
        <v>-3058.3465640091526</v>
      </c>
    </row>
    <row r="257" spans="2:6" x14ac:dyDescent="0.25">
      <c r="B257" s="80">
        <v>0.54444444444444384</v>
      </c>
      <c r="C257" s="82">
        <v>21090.788020721229</v>
      </c>
      <c r="D257" s="82">
        <v>23093.380928947605</v>
      </c>
      <c r="E257" s="82">
        <v>2002.5929082263756</v>
      </c>
      <c r="F257" s="82">
        <v>-3058.3465640091526</v>
      </c>
    </row>
    <row r="258" spans="2:6" x14ac:dyDescent="0.25">
      <c r="B258" s="80">
        <v>0.54513888888888828</v>
      </c>
      <c r="C258" s="82">
        <v>21181.852239855845</v>
      </c>
      <c r="D258" s="82">
        <v>23158.456613760103</v>
      </c>
      <c r="E258" s="82">
        <v>1976.604373904258</v>
      </c>
      <c r="F258" s="82">
        <v>-3058.3465640091526</v>
      </c>
    </row>
    <row r="259" spans="2:6" x14ac:dyDescent="0.25">
      <c r="B259" s="80">
        <v>0.54583333333333273</v>
      </c>
      <c r="C259" s="82">
        <v>21255.691189826433</v>
      </c>
      <c r="D259" s="82">
        <v>23196.025064612375</v>
      </c>
      <c r="E259" s="82">
        <v>1940.3338747859416</v>
      </c>
      <c r="F259" s="82">
        <v>-3058.3465640091526</v>
      </c>
    </row>
    <row r="260" spans="2:6" x14ac:dyDescent="0.25">
      <c r="B260" s="80">
        <v>0.54652777777777717</v>
      </c>
      <c r="C260" s="82">
        <v>21328.731530729212</v>
      </c>
      <c r="D260" s="82">
        <v>23234.374885042929</v>
      </c>
      <c r="E260" s="82">
        <v>1905.6433543137173</v>
      </c>
      <c r="F260" s="82">
        <v>-3058.3465640091526</v>
      </c>
    </row>
    <row r="261" spans="2:6" x14ac:dyDescent="0.25">
      <c r="B261" s="80">
        <v>0.54722222222222161</v>
      </c>
      <c r="C261" s="82">
        <v>21400.299999180825</v>
      </c>
      <c r="D261" s="82">
        <v>23305.580505512626</v>
      </c>
      <c r="E261" s="82">
        <v>1905.280506331801</v>
      </c>
      <c r="F261" s="82">
        <v>-3058.3465640091526</v>
      </c>
    </row>
    <row r="262" spans="2:6" x14ac:dyDescent="0.25">
      <c r="B262" s="80">
        <v>0.54791666666666605</v>
      </c>
      <c r="C262" s="82">
        <v>21532.725503186775</v>
      </c>
      <c r="D262" s="82">
        <v>23379.375051112627</v>
      </c>
      <c r="E262" s="82">
        <v>1846.6495479258519</v>
      </c>
      <c r="F262" s="82">
        <v>-3058.3465640091526</v>
      </c>
    </row>
    <row r="263" spans="2:6" x14ac:dyDescent="0.25">
      <c r="B263" s="80">
        <v>0.54861111111111049</v>
      </c>
      <c r="C263" s="82">
        <v>21625.237613709764</v>
      </c>
      <c r="D263" s="82">
        <v>23445.773407737626</v>
      </c>
      <c r="E263" s="82">
        <v>1820.5357940278627</v>
      </c>
      <c r="F263" s="82">
        <v>-3058.3465640091526</v>
      </c>
    </row>
    <row r="264" spans="2:6" x14ac:dyDescent="0.25">
      <c r="B264" s="80">
        <v>0.54930555555555494</v>
      </c>
      <c r="C264" s="82">
        <v>21698.489074596859</v>
      </c>
      <c r="D264" s="82">
        <v>23502.142058343183</v>
      </c>
      <c r="E264" s="82">
        <v>1803.652983746324</v>
      </c>
      <c r="F264" s="82">
        <v>-3058.3465640091526</v>
      </c>
    </row>
    <row r="265" spans="2:6" x14ac:dyDescent="0.25">
      <c r="B265" s="80">
        <v>0.54999999999999938</v>
      </c>
      <c r="C265" s="82">
        <v>21771.804199451697</v>
      </c>
      <c r="D265" s="82">
        <v>23546.22885955371</v>
      </c>
      <c r="E265" s="82">
        <v>1774.4246601020131</v>
      </c>
      <c r="F265" s="82">
        <v>-3058.3465640091526</v>
      </c>
    </row>
    <row r="266" spans="2:6" x14ac:dyDescent="0.25">
      <c r="B266" s="80">
        <v>0.55069444444444382</v>
      </c>
      <c r="C266" s="82">
        <v>21857.253390735481</v>
      </c>
      <c r="D266" s="82">
        <v>23592.152351456487</v>
      </c>
      <c r="E266" s="82">
        <v>1734.898960721006</v>
      </c>
      <c r="F266" s="82">
        <v>-3058.3465640091526</v>
      </c>
    </row>
    <row r="267" spans="2:6" x14ac:dyDescent="0.25">
      <c r="B267" s="80">
        <v>0.55138888888888826</v>
      </c>
      <c r="C267" s="82">
        <v>21955.502590407894</v>
      </c>
      <c r="D267" s="82">
        <v>23649.29715694585</v>
      </c>
      <c r="E267" s="82">
        <v>1693.7945665379557</v>
      </c>
      <c r="F267" s="82">
        <v>-3058.3465640091526</v>
      </c>
    </row>
    <row r="268" spans="2:6" x14ac:dyDescent="0.25">
      <c r="B268" s="80">
        <v>0.5520833333333327</v>
      </c>
      <c r="C268" s="82">
        <v>22045.997260696782</v>
      </c>
      <c r="D268" s="82">
        <v>23692.160012426113</v>
      </c>
      <c r="E268" s="82">
        <v>1646.1627517293309</v>
      </c>
      <c r="F268" s="82">
        <v>-3058.3465640091526</v>
      </c>
    </row>
    <row r="269" spans="2:6" x14ac:dyDescent="0.25">
      <c r="B269" s="80">
        <v>0.55277777777777715</v>
      </c>
      <c r="C269" s="82">
        <v>22152.695234249415</v>
      </c>
      <c r="D269" s="82">
        <v>23753.586323610325</v>
      </c>
      <c r="E269" s="82">
        <v>1600.89108936091</v>
      </c>
      <c r="F269" s="82">
        <v>-3058.3465640091526</v>
      </c>
    </row>
    <row r="270" spans="2:6" x14ac:dyDescent="0.25">
      <c r="B270" s="80">
        <v>0.55347222222222159</v>
      </c>
      <c r="C270" s="82">
        <v>22280.661048557107</v>
      </c>
      <c r="D270" s="82">
        <v>23813.136108036797</v>
      </c>
      <c r="E270" s="82">
        <v>1532.4750594796897</v>
      </c>
      <c r="F270" s="82">
        <v>-3058.3465640091526</v>
      </c>
    </row>
    <row r="271" spans="2:6" x14ac:dyDescent="0.25">
      <c r="B271" s="80">
        <v>0.55416666666666603</v>
      </c>
      <c r="C271" s="82">
        <v>22332.667052695997</v>
      </c>
      <c r="D271" s="82">
        <v>23893.479443231241</v>
      </c>
      <c r="E271" s="82">
        <v>1560.812390535244</v>
      </c>
      <c r="F271" s="82">
        <v>-3058.3465640091526</v>
      </c>
    </row>
    <row r="272" spans="2:6" x14ac:dyDescent="0.25">
      <c r="B272" s="80">
        <v>0.55486111111111047</v>
      </c>
      <c r="C272" s="82">
        <v>22422.478958102249</v>
      </c>
      <c r="D272" s="82">
        <v>23969.14789028079</v>
      </c>
      <c r="E272" s="82">
        <v>1546.6689321785416</v>
      </c>
      <c r="F272" s="82">
        <v>-3058.3465640091526</v>
      </c>
    </row>
    <row r="273" spans="2:6" x14ac:dyDescent="0.25">
      <c r="B273" s="80">
        <v>0.55555555555555491</v>
      </c>
      <c r="C273" s="82">
        <v>22468.372320055951</v>
      </c>
      <c r="D273" s="82">
        <v>24103.446662798906</v>
      </c>
      <c r="E273" s="82">
        <v>1635.0743427429552</v>
      </c>
      <c r="F273" s="82">
        <v>-3058.3465640091526</v>
      </c>
    </row>
    <row r="274" spans="2:6" x14ac:dyDescent="0.25">
      <c r="B274" s="80">
        <v>0.55624999999999936</v>
      </c>
      <c r="C274" s="82">
        <v>22556.608813571576</v>
      </c>
      <c r="D274" s="82">
        <v>24150.092260564124</v>
      </c>
      <c r="E274" s="82">
        <v>1593.4834469925481</v>
      </c>
      <c r="F274" s="82">
        <v>-3058.3465640091526</v>
      </c>
    </row>
    <row r="275" spans="2:6" x14ac:dyDescent="0.25">
      <c r="B275" s="80">
        <v>0.5569444444444438</v>
      </c>
      <c r="C275" s="82">
        <v>22622.044166343007</v>
      </c>
      <c r="D275" s="82">
        <v>24192.402567092697</v>
      </c>
      <c r="E275" s="82">
        <v>1570.3584007496902</v>
      </c>
      <c r="F275" s="82">
        <v>-3058.3465640091526</v>
      </c>
    </row>
    <row r="276" spans="2:6" x14ac:dyDescent="0.25">
      <c r="B276" s="80">
        <v>0.55763888888888824</v>
      </c>
      <c r="C276" s="82">
        <v>22684.115124359672</v>
      </c>
      <c r="D276" s="82">
        <v>24247.861434572496</v>
      </c>
      <c r="E276" s="82">
        <v>1563.746310212824</v>
      </c>
      <c r="F276" s="82">
        <v>-3058.3465640091526</v>
      </c>
    </row>
    <row r="277" spans="2:6" x14ac:dyDescent="0.25">
      <c r="B277" s="80">
        <v>0.55833333333333268</v>
      </c>
      <c r="C277" s="82">
        <v>22768.577098295784</v>
      </c>
      <c r="D277" s="82">
        <v>24300.359935087203</v>
      </c>
      <c r="E277" s="82">
        <v>1531.782836791419</v>
      </c>
      <c r="F277" s="82">
        <v>-3058.3465640091526</v>
      </c>
    </row>
    <row r="278" spans="2:6" x14ac:dyDescent="0.25">
      <c r="B278" s="80">
        <v>0.55902777777777712</v>
      </c>
      <c r="C278" s="82">
        <v>22809.486793826734</v>
      </c>
      <c r="D278" s="82">
        <v>24350.044105351091</v>
      </c>
      <c r="E278" s="82">
        <v>1540.5573115243569</v>
      </c>
      <c r="F278" s="82">
        <v>-3058.3465640091526</v>
      </c>
    </row>
    <row r="279" spans="2:6" x14ac:dyDescent="0.25">
      <c r="B279" s="80">
        <v>0.55972222222222157</v>
      </c>
      <c r="C279" s="82">
        <v>22883.305127002412</v>
      </c>
      <c r="D279" s="82">
        <v>24410.258438763591</v>
      </c>
      <c r="E279" s="82">
        <v>1526.9533117611791</v>
      </c>
      <c r="F279" s="82">
        <v>-3058.3465640091526</v>
      </c>
    </row>
    <row r="280" spans="2:6" x14ac:dyDescent="0.25">
      <c r="B280" s="80">
        <v>0.56041666666666601</v>
      </c>
      <c r="C280" s="82">
        <v>22938.449837439912</v>
      </c>
      <c r="D280" s="82">
        <v>24500.899131763592</v>
      </c>
      <c r="E280" s="82">
        <v>1562.4492943236801</v>
      </c>
      <c r="F280" s="82">
        <v>-3058.3465640091526</v>
      </c>
    </row>
    <row r="281" spans="2:6" x14ac:dyDescent="0.25">
      <c r="B281" s="80">
        <v>0.56111111111111045</v>
      </c>
      <c r="C281" s="82">
        <v>22971.984817593759</v>
      </c>
      <c r="D281" s="82">
        <v>24541.166231926192</v>
      </c>
      <c r="E281" s="82">
        <v>1569.1814143324336</v>
      </c>
      <c r="F281" s="82">
        <v>-3058.3465640091526</v>
      </c>
    </row>
    <row r="282" spans="2:6" x14ac:dyDescent="0.25">
      <c r="B282" s="80">
        <v>0.56180555555555489</v>
      </c>
      <c r="C282" s="82">
        <v>23043.372528055141</v>
      </c>
      <c r="D282" s="82">
        <v>24598.079362726192</v>
      </c>
      <c r="E282" s="82">
        <v>1554.7068346710512</v>
      </c>
      <c r="F282" s="82">
        <v>-3058.3465640091526</v>
      </c>
    </row>
    <row r="283" spans="2:6" x14ac:dyDescent="0.25">
      <c r="B283" s="80">
        <v>0.56249999999999933</v>
      </c>
      <c r="C283" s="82">
        <v>23089.47615395514</v>
      </c>
      <c r="D283" s="82">
        <v>24660.725506323091</v>
      </c>
      <c r="E283" s="82">
        <v>1571.2493523679514</v>
      </c>
      <c r="F283" s="82">
        <v>-3058.3465640091526</v>
      </c>
    </row>
    <row r="284" spans="2:6" x14ac:dyDescent="0.25">
      <c r="B284" s="80">
        <v>0.56319444444444378</v>
      </c>
      <c r="C284" s="82">
        <v>23141.508364252015</v>
      </c>
      <c r="D284" s="82">
        <v>24721.516940890659</v>
      </c>
      <c r="E284" s="82">
        <v>1580.0085766386437</v>
      </c>
      <c r="F284" s="82">
        <v>-3058.3465640091526</v>
      </c>
    </row>
    <row r="285" spans="2:6" x14ac:dyDescent="0.25">
      <c r="B285" s="80">
        <v>0.56388888888888822</v>
      </c>
      <c r="C285" s="82">
        <v>23191.813128339978</v>
      </c>
      <c r="D285" s="82">
        <v>24779.228668351443</v>
      </c>
      <c r="E285" s="82">
        <v>1587.4155400114651</v>
      </c>
      <c r="F285" s="82">
        <v>-3058.3465640091526</v>
      </c>
    </row>
    <row r="286" spans="2:6" x14ac:dyDescent="0.25">
      <c r="B286" s="80">
        <v>0.56458333333333266</v>
      </c>
      <c r="C286" s="82">
        <v>23238.863470398803</v>
      </c>
      <c r="D286" s="82">
        <v>24817.055594558758</v>
      </c>
      <c r="E286" s="82">
        <v>1578.1921241599557</v>
      </c>
      <c r="F286" s="82">
        <v>-3058.3465640091526</v>
      </c>
    </row>
    <row r="287" spans="2:6" x14ac:dyDescent="0.25">
      <c r="B287" s="80">
        <v>0.5652777777777771</v>
      </c>
      <c r="C287" s="82">
        <v>23309.684019589979</v>
      </c>
      <c r="D287" s="82">
        <v>24892.247573923622</v>
      </c>
      <c r="E287" s="82">
        <v>1582.563554333643</v>
      </c>
      <c r="F287" s="82">
        <v>-3058.3465640091526</v>
      </c>
    </row>
    <row r="288" spans="2:6" x14ac:dyDescent="0.25">
      <c r="B288" s="80">
        <v>0.56597222222222154</v>
      </c>
      <c r="C288" s="82">
        <v>23420.63258867331</v>
      </c>
      <c r="D288" s="82">
        <v>25170.596476844919</v>
      </c>
      <c r="E288" s="82">
        <v>1749.9638881716091</v>
      </c>
      <c r="F288" s="82">
        <v>-3058.3465640091526</v>
      </c>
    </row>
    <row r="289" spans="2:6" x14ac:dyDescent="0.25">
      <c r="B289" s="80">
        <v>0.56666666666666599</v>
      </c>
      <c r="C289" s="82">
        <v>23517.943808530454</v>
      </c>
      <c r="D289" s="82">
        <v>25249.991601373222</v>
      </c>
      <c r="E289" s="82">
        <v>1732.0477928427681</v>
      </c>
      <c r="F289" s="82">
        <v>-3058.3465640091526</v>
      </c>
    </row>
    <row r="290" spans="2:6" x14ac:dyDescent="0.25">
      <c r="B290" s="80">
        <v>0.56736111111111043</v>
      </c>
      <c r="C290" s="82">
        <v>23579.373096688112</v>
      </c>
      <c r="D290" s="82">
        <v>25305.257410255574</v>
      </c>
      <c r="E290" s="82">
        <v>1725.8843135674615</v>
      </c>
      <c r="F290" s="82">
        <v>-3058.3465640091526</v>
      </c>
    </row>
    <row r="291" spans="2:6" x14ac:dyDescent="0.25">
      <c r="B291" s="80">
        <v>0.56805555555555487</v>
      </c>
      <c r="C291" s="82">
        <v>23624.885098234987</v>
      </c>
      <c r="D291" s="82">
        <v>25387.742599641537</v>
      </c>
      <c r="E291" s="82">
        <v>1762.85750140655</v>
      </c>
      <c r="F291" s="82">
        <v>-3058.3465640091526</v>
      </c>
    </row>
    <row r="292" spans="2:6" x14ac:dyDescent="0.25">
      <c r="B292" s="80">
        <v>0.56874999999999931</v>
      </c>
      <c r="C292" s="82">
        <v>23803.306156734987</v>
      </c>
      <c r="D292" s="82">
        <v>25438.469392376832</v>
      </c>
      <c r="E292" s="82">
        <v>1635.1632356418449</v>
      </c>
      <c r="F292" s="82">
        <v>-3058.3465640091526</v>
      </c>
    </row>
    <row r="293" spans="2:6" x14ac:dyDescent="0.25">
      <c r="B293" s="80">
        <v>0.56944444444444375</v>
      </c>
      <c r="C293" s="82">
        <v>23887.268020846099</v>
      </c>
      <c r="D293" s="82">
        <v>25510.010207331376</v>
      </c>
      <c r="E293" s="82">
        <v>1622.7421864852768</v>
      </c>
      <c r="F293" s="82">
        <v>-3058.3465640091526</v>
      </c>
    </row>
    <row r="294" spans="2:6" x14ac:dyDescent="0.25">
      <c r="B294" s="80">
        <v>0.5701388888888882</v>
      </c>
      <c r="C294" s="82">
        <v>23980.046406403391</v>
      </c>
      <c r="D294" s="82">
        <v>25549.854198616464</v>
      </c>
      <c r="E294" s="82">
        <v>1569.8077922130724</v>
      </c>
      <c r="F294" s="82">
        <v>-3058.3465640091526</v>
      </c>
    </row>
    <row r="295" spans="2:6" x14ac:dyDescent="0.25">
      <c r="B295" s="80">
        <v>0.57083333333333264</v>
      </c>
      <c r="C295" s="82">
        <v>24050.948939677903</v>
      </c>
      <c r="D295" s="82">
        <v>25607.827666586159</v>
      </c>
      <c r="E295" s="82">
        <v>1556.8787269082568</v>
      </c>
      <c r="F295" s="82">
        <v>-3058.3465640091526</v>
      </c>
    </row>
    <row r="296" spans="2:6" x14ac:dyDescent="0.25">
      <c r="B296" s="80">
        <v>0.57152777777777708</v>
      </c>
      <c r="C296" s="82">
        <v>24102.647124942607</v>
      </c>
      <c r="D296" s="82">
        <v>25669.505823205724</v>
      </c>
      <c r="E296" s="82">
        <v>1566.8586982631168</v>
      </c>
      <c r="F296" s="82">
        <v>-3058.3465640091526</v>
      </c>
    </row>
    <row r="297" spans="2:6" x14ac:dyDescent="0.25">
      <c r="B297" s="80">
        <v>0.57222222222222152</v>
      </c>
      <c r="C297" s="82">
        <v>24140.234652932191</v>
      </c>
      <c r="D297" s="82">
        <v>25702.659889133753</v>
      </c>
      <c r="E297" s="82">
        <v>1562.4252362015613</v>
      </c>
      <c r="F297" s="82">
        <v>-3058.3465640091526</v>
      </c>
    </row>
    <row r="298" spans="2:6" x14ac:dyDescent="0.25">
      <c r="B298" s="80">
        <v>0.57291666666666596</v>
      </c>
      <c r="C298" s="82">
        <v>24207.005164598857</v>
      </c>
      <c r="D298" s="82">
        <v>25790.133378145656</v>
      </c>
      <c r="E298" s="82">
        <v>1583.1282135467991</v>
      </c>
      <c r="F298" s="82">
        <v>-3058.3465640091526</v>
      </c>
    </row>
    <row r="299" spans="2:6" x14ac:dyDescent="0.25">
      <c r="B299" s="80">
        <v>0.57361111111111041</v>
      </c>
      <c r="C299" s="82">
        <v>24281.184547640525</v>
      </c>
      <c r="D299" s="82">
        <v>25919.103207617878</v>
      </c>
      <c r="E299" s="82">
        <v>1637.9186599773529</v>
      </c>
      <c r="F299" s="82">
        <v>-3058.3465640091526</v>
      </c>
    </row>
    <row r="300" spans="2:6" x14ac:dyDescent="0.25">
      <c r="B300" s="80">
        <v>0.57430555555555485</v>
      </c>
      <c r="C300" s="82">
        <v>24319.736940296774</v>
      </c>
      <c r="D300" s="82">
        <v>25989.470334900823</v>
      </c>
      <c r="E300" s="82">
        <v>1669.733394604049</v>
      </c>
      <c r="F300" s="82">
        <v>-3058.3465640091526</v>
      </c>
    </row>
    <row r="301" spans="2:6" x14ac:dyDescent="0.25">
      <c r="B301" s="80">
        <v>0.57499999999999929</v>
      </c>
      <c r="C301" s="82">
        <v>24394.168802874294</v>
      </c>
      <c r="D301" s="82">
        <v>26042.399936971135</v>
      </c>
      <c r="E301" s="82">
        <v>1648.2311340968408</v>
      </c>
      <c r="F301" s="82">
        <v>-3058.3465640091526</v>
      </c>
    </row>
    <row r="302" spans="2:6" x14ac:dyDescent="0.25">
      <c r="B302" s="80">
        <v>0.57569444444444373</v>
      </c>
      <c r="C302" s="82">
        <v>24528.212999460316</v>
      </c>
      <c r="D302" s="82">
        <v>26077.704601641348</v>
      </c>
      <c r="E302" s="82">
        <v>1549.4916021810313</v>
      </c>
      <c r="F302" s="82">
        <v>-3058.3465640091526</v>
      </c>
    </row>
    <row r="303" spans="2:6" x14ac:dyDescent="0.25">
      <c r="B303" s="80">
        <v>0.57638888888888817</v>
      </c>
      <c r="C303" s="82">
        <v>24562.916048478335</v>
      </c>
      <c r="D303" s="82">
        <v>26152.024365001198</v>
      </c>
      <c r="E303" s="82">
        <v>1589.1083165228629</v>
      </c>
      <c r="F303" s="82">
        <v>-3058.3465640091526</v>
      </c>
    </row>
    <row r="304" spans="2:6" x14ac:dyDescent="0.25">
      <c r="B304" s="80">
        <v>0.57708333333333262</v>
      </c>
      <c r="C304" s="82">
        <v>24615.98008662248</v>
      </c>
      <c r="D304" s="82">
        <v>26203.901048473421</v>
      </c>
      <c r="E304" s="82">
        <v>1587.9209618509412</v>
      </c>
      <c r="F304" s="82">
        <v>-3058.3465640091526</v>
      </c>
    </row>
    <row r="305" spans="2:6" x14ac:dyDescent="0.25">
      <c r="B305" s="80">
        <v>0.57777777777777706</v>
      </c>
      <c r="C305" s="82">
        <v>24673.423478065462</v>
      </c>
      <c r="D305" s="82">
        <v>26252.974129148421</v>
      </c>
      <c r="E305" s="82">
        <v>1579.5506510829582</v>
      </c>
      <c r="F305" s="82">
        <v>-3058.3465640091526</v>
      </c>
    </row>
    <row r="306" spans="2:6" x14ac:dyDescent="0.25">
      <c r="B306" s="80">
        <v>0.5784722222222215</v>
      </c>
      <c r="C306" s="82">
        <v>24744.552291049335</v>
      </c>
      <c r="D306" s="82">
        <v>26324.044171601909</v>
      </c>
      <c r="E306" s="82">
        <v>1579.491880552574</v>
      </c>
      <c r="F306" s="82">
        <v>-3058.3465640091526</v>
      </c>
    </row>
    <row r="307" spans="2:6" x14ac:dyDescent="0.25">
      <c r="B307" s="80">
        <v>0.57916666666666594</v>
      </c>
      <c r="C307" s="82">
        <v>24799.504988202112</v>
      </c>
      <c r="D307" s="82">
        <v>26389.579529709052</v>
      </c>
      <c r="E307" s="82">
        <v>1590.0745415069396</v>
      </c>
      <c r="F307" s="82">
        <v>-3058.3465640091526</v>
      </c>
    </row>
    <row r="308" spans="2:6" x14ac:dyDescent="0.25">
      <c r="B308" s="80">
        <v>0.57986111111111038</v>
      </c>
      <c r="C308" s="82">
        <v>24833.999030161573</v>
      </c>
      <c r="D308" s="82">
        <v>26443.93969958743</v>
      </c>
      <c r="E308" s="82">
        <v>1609.9406694258578</v>
      </c>
      <c r="F308" s="82">
        <v>-3058.3465640091526</v>
      </c>
    </row>
    <row r="309" spans="2:6" x14ac:dyDescent="0.25">
      <c r="B309" s="80">
        <v>0.58055555555555483</v>
      </c>
      <c r="C309" s="82">
        <v>24895.40406394652</v>
      </c>
      <c r="D309" s="82">
        <v>26529.132681573246</v>
      </c>
      <c r="E309" s="82">
        <v>1633.7286176267262</v>
      </c>
      <c r="F309" s="82">
        <v>-3058.3465640091526</v>
      </c>
    </row>
    <row r="310" spans="2:6" x14ac:dyDescent="0.25">
      <c r="B310" s="80">
        <v>0.58124999999999927</v>
      </c>
      <c r="C310" s="82">
        <v>24988.017757765039</v>
      </c>
      <c r="D310" s="82">
        <v>26596.692789698245</v>
      </c>
      <c r="E310" s="82">
        <v>1608.6750319332059</v>
      </c>
      <c r="F310" s="82">
        <v>-3058.3465640091526</v>
      </c>
    </row>
    <row r="311" spans="2:6" x14ac:dyDescent="0.25">
      <c r="B311" s="80">
        <v>0.58194444444444371</v>
      </c>
      <c r="C311" s="82">
        <v>25047.494216329142</v>
      </c>
      <c r="D311" s="82">
        <v>26650.140915837779</v>
      </c>
      <c r="E311" s="82">
        <v>1602.6466995086375</v>
      </c>
      <c r="F311" s="82">
        <v>-3058.3465640091526</v>
      </c>
    </row>
    <row r="312" spans="2:6" x14ac:dyDescent="0.25">
      <c r="B312" s="80">
        <v>0.58263888888888815</v>
      </c>
      <c r="C312" s="82">
        <v>25121.859137329142</v>
      </c>
      <c r="D312" s="82">
        <v>26685.881870071113</v>
      </c>
      <c r="E312" s="82">
        <v>1564.0227327419707</v>
      </c>
      <c r="F312" s="82">
        <v>-3058.3465640091526</v>
      </c>
    </row>
    <row r="313" spans="2:6" x14ac:dyDescent="0.25">
      <c r="B313" s="80">
        <v>0.58333333333333259</v>
      </c>
      <c r="C313" s="82">
        <v>25165.637738543428</v>
      </c>
      <c r="D313" s="82">
        <v>26743.233490748891</v>
      </c>
      <c r="E313" s="82">
        <v>1577.5957522054632</v>
      </c>
      <c r="F313" s="82">
        <v>-3058.3465640091526</v>
      </c>
    </row>
    <row r="314" spans="2:6" x14ac:dyDescent="0.25">
      <c r="B314" s="80">
        <v>0.58402777777777704</v>
      </c>
      <c r="C314" s="82">
        <v>25232.819953060971</v>
      </c>
      <c r="D314" s="82">
        <v>26799.474850176921</v>
      </c>
      <c r="E314" s="82">
        <v>1566.65489711595</v>
      </c>
      <c r="F314" s="82">
        <v>-3058.3465640091526</v>
      </c>
    </row>
    <row r="315" spans="2:6" x14ac:dyDescent="0.25">
      <c r="B315" s="80">
        <v>0.58472222222222148</v>
      </c>
      <c r="C315" s="82">
        <v>25327.738361783195</v>
      </c>
      <c r="D315" s="82">
        <v>26849.31215875773</v>
      </c>
      <c r="E315" s="82">
        <v>1521.5737969745351</v>
      </c>
      <c r="F315" s="82">
        <v>-3058.3465640091526</v>
      </c>
    </row>
    <row r="316" spans="2:6" x14ac:dyDescent="0.25">
      <c r="B316" s="80">
        <v>0.58541666666666592</v>
      </c>
      <c r="C316" s="82">
        <v>25361.989260943908</v>
      </c>
      <c r="D316" s="82">
        <v>26898.047925571682</v>
      </c>
      <c r="E316" s="82">
        <v>1536.0586646277734</v>
      </c>
      <c r="F316" s="82">
        <v>-3058.3465640091526</v>
      </c>
    </row>
    <row r="317" spans="2:6" x14ac:dyDescent="0.25">
      <c r="B317" s="80">
        <v>0.58611111111111036</v>
      </c>
      <c r="C317" s="82">
        <v>25415.384093724861</v>
      </c>
      <c r="D317" s="82">
        <v>26942.330368306724</v>
      </c>
      <c r="E317" s="82">
        <v>1526.9462745818637</v>
      </c>
      <c r="F317" s="82">
        <v>-3058.3465640091526</v>
      </c>
    </row>
    <row r="318" spans="2:6" x14ac:dyDescent="0.25">
      <c r="B318" s="80">
        <v>0.5868055555555548</v>
      </c>
      <c r="C318" s="82">
        <v>25525.438472369598</v>
      </c>
      <c r="D318" s="82">
        <v>26980.990636322855</v>
      </c>
      <c r="E318" s="82">
        <v>1455.5521639532562</v>
      </c>
      <c r="F318" s="82">
        <v>-3058.3465640091526</v>
      </c>
    </row>
    <row r="319" spans="2:6" x14ac:dyDescent="0.25">
      <c r="B319" s="80">
        <v>0.58749999999999925</v>
      </c>
      <c r="C319" s="82">
        <v>25661.477975550155</v>
      </c>
      <c r="D319" s="82">
        <v>27100.275190257064</v>
      </c>
      <c r="E319" s="82">
        <v>1438.7972147069086</v>
      </c>
      <c r="F319" s="82">
        <v>-3058.3465640091526</v>
      </c>
    </row>
    <row r="320" spans="2:6" x14ac:dyDescent="0.25">
      <c r="B320" s="80">
        <v>0.58819444444444369</v>
      </c>
      <c r="C320" s="82">
        <v>25704.124181003644</v>
      </c>
      <c r="D320" s="82">
        <v>27175.170447311888</v>
      </c>
      <c r="E320" s="82">
        <v>1471.0462663082435</v>
      </c>
      <c r="F320" s="82">
        <v>-3058.3465640091526</v>
      </c>
    </row>
    <row r="321" spans="2:6" x14ac:dyDescent="0.25">
      <c r="B321" s="80">
        <v>0.58888888888888813</v>
      </c>
      <c r="C321" s="82">
        <v>25756.043758503645</v>
      </c>
      <c r="D321" s="82">
        <v>27223.374381686888</v>
      </c>
      <c r="E321" s="82">
        <v>1467.330623183243</v>
      </c>
      <c r="F321" s="82">
        <v>-3058.3465640091526</v>
      </c>
    </row>
    <row r="322" spans="2:6" x14ac:dyDescent="0.25">
      <c r="B322" s="80">
        <v>0.58958333333333257</v>
      </c>
      <c r="C322" s="82">
        <v>25807.315557246071</v>
      </c>
      <c r="D322" s="82">
        <v>27271.463967548589</v>
      </c>
      <c r="E322" s="82">
        <v>1464.1484103025177</v>
      </c>
      <c r="F322" s="82">
        <v>-3058.3465640091526</v>
      </c>
    </row>
    <row r="323" spans="2:6" x14ac:dyDescent="0.25">
      <c r="B323" s="80">
        <v>0.59027777777777701</v>
      </c>
      <c r="C323" s="82">
        <v>25860.038477746071</v>
      </c>
      <c r="D323" s="82">
        <v>27315.251338750139</v>
      </c>
      <c r="E323" s="82">
        <v>1455.2128610040672</v>
      </c>
      <c r="F323" s="82">
        <v>-3058.3465640091526</v>
      </c>
    </row>
    <row r="324" spans="2:6" x14ac:dyDescent="0.25">
      <c r="B324" s="80">
        <v>0.59097222222222145</v>
      </c>
      <c r="C324" s="82">
        <v>25900.942913695144</v>
      </c>
      <c r="D324" s="82">
        <v>27382.876444714424</v>
      </c>
      <c r="E324" s="82">
        <v>1481.9335310192801</v>
      </c>
      <c r="F324" s="82">
        <v>-3058.3465640091526</v>
      </c>
    </row>
    <row r="325" spans="2:6" x14ac:dyDescent="0.25">
      <c r="B325" s="80">
        <v>0.5916666666666659</v>
      </c>
      <c r="C325" s="82">
        <v>25956.629763555607</v>
      </c>
      <c r="D325" s="82">
        <v>27442.062907698295</v>
      </c>
      <c r="E325" s="82">
        <v>1485.4331441426875</v>
      </c>
      <c r="F325" s="82">
        <v>-3058.3465640091526</v>
      </c>
    </row>
    <row r="326" spans="2:6" x14ac:dyDescent="0.25">
      <c r="B326" s="80">
        <v>0.59236111111111034</v>
      </c>
      <c r="C326" s="82">
        <v>26011.927940659774</v>
      </c>
      <c r="D326" s="82">
        <v>27489.748333336389</v>
      </c>
      <c r="E326" s="82">
        <v>1477.8203926766146</v>
      </c>
      <c r="F326" s="82">
        <v>-3058.3465640091526</v>
      </c>
    </row>
    <row r="327" spans="2:6" x14ac:dyDescent="0.25">
      <c r="B327" s="80">
        <v>0.59305555555555478</v>
      </c>
      <c r="C327" s="82">
        <v>26057.714845931703</v>
      </c>
      <c r="D327" s="82">
        <v>27546.940901062884</v>
      </c>
      <c r="E327" s="82">
        <v>1489.2260551311811</v>
      </c>
      <c r="F327" s="82">
        <v>-3058.3465640091526</v>
      </c>
    </row>
    <row r="328" spans="2:6" x14ac:dyDescent="0.25">
      <c r="B328" s="80">
        <v>0.59374999999999922</v>
      </c>
      <c r="C328" s="82">
        <v>26109.145239093865</v>
      </c>
      <c r="D328" s="82">
        <v>27588.81265747955</v>
      </c>
      <c r="E328" s="82">
        <v>1479.6674183856849</v>
      </c>
      <c r="F328" s="82">
        <v>-3058.3465640091526</v>
      </c>
    </row>
    <row r="329" spans="2:6" x14ac:dyDescent="0.25">
      <c r="B329" s="80">
        <v>0.59444444444444366</v>
      </c>
      <c r="C329" s="82">
        <v>26133.441038290835</v>
      </c>
      <c r="D329" s="82">
        <v>27638.935283225674</v>
      </c>
      <c r="E329" s="82">
        <v>1505.4942449348382</v>
      </c>
      <c r="F329" s="82">
        <v>-3058.3465640091526</v>
      </c>
    </row>
    <row r="330" spans="2:6" x14ac:dyDescent="0.25">
      <c r="B330" s="80">
        <v>0.59513888888888811</v>
      </c>
      <c r="C330" s="82">
        <v>26177.20265628667</v>
      </c>
      <c r="D330" s="82">
        <v>27699.172190443624</v>
      </c>
      <c r="E330" s="82">
        <v>1521.9695341569532</v>
      </c>
      <c r="F330" s="82">
        <v>-3058.3465640091526</v>
      </c>
    </row>
    <row r="331" spans="2:6" x14ac:dyDescent="0.25">
      <c r="B331" s="80">
        <v>0.59583333333333255</v>
      </c>
      <c r="C331" s="82">
        <v>26282.435403021715</v>
      </c>
      <c r="D331" s="82">
        <v>27766.181561688289</v>
      </c>
      <c r="E331" s="82">
        <v>1483.746158666574</v>
      </c>
      <c r="F331" s="82">
        <v>-3058.3465640091526</v>
      </c>
    </row>
    <row r="332" spans="2:6" x14ac:dyDescent="0.25">
      <c r="B332" s="80">
        <v>0.59652777777777699</v>
      </c>
      <c r="C332" s="82">
        <v>26338.529935279777</v>
      </c>
      <c r="D332" s="82">
        <v>27802.76171971393</v>
      </c>
      <c r="E332" s="82">
        <v>1464.2317844341524</v>
      </c>
      <c r="F332" s="82">
        <v>-3058.3465640091526</v>
      </c>
    </row>
    <row r="333" spans="2:6" x14ac:dyDescent="0.25">
      <c r="B333" s="80">
        <v>0.59722222222222143</v>
      </c>
      <c r="C333" s="82">
        <v>26380.70540691213</v>
      </c>
      <c r="D333" s="82">
        <v>27844.328860602818</v>
      </c>
      <c r="E333" s="82">
        <v>1463.6234536906886</v>
      </c>
      <c r="F333" s="82">
        <v>-3058.3465640091526</v>
      </c>
    </row>
    <row r="334" spans="2:6" x14ac:dyDescent="0.25">
      <c r="B334" s="80">
        <v>0.59791666666666587</v>
      </c>
      <c r="C334" s="82">
        <v>26441.85496135975</v>
      </c>
      <c r="D334" s="82">
        <v>27885.74609471393</v>
      </c>
      <c r="E334" s="82">
        <v>1443.8911333541801</v>
      </c>
      <c r="F334" s="82">
        <v>-3058.3465640091526</v>
      </c>
    </row>
    <row r="335" spans="2:6" x14ac:dyDescent="0.25">
      <c r="B335" s="80">
        <v>0.59861111111111032</v>
      </c>
      <c r="C335" s="82">
        <v>26583.147446479543</v>
      </c>
      <c r="D335" s="82">
        <v>27967.670323799401</v>
      </c>
      <c r="E335" s="82">
        <v>1384.5228773198578</v>
      </c>
      <c r="F335" s="82">
        <v>-3058.3465640091526</v>
      </c>
    </row>
    <row r="336" spans="2:6" x14ac:dyDescent="0.25">
      <c r="B336" s="80">
        <v>0.59930555555555476</v>
      </c>
      <c r="C336" s="82">
        <v>26669.179933398897</v>
      </c>
      <c r="D336" s="82">
        <v>28018.5770056244</v>
      </c>
      <c r="E336" s="82">
        <v>1349.3970722255035</v>
      </c>
      <c r="F336" s="82">
        <v>-3058.3465640091526</v>
      </c>
    </row>
    <row r="337" spans="2:6" x14ac:dyDescent="0.25">
      <c r="B337" s="80">
        <v>0.5999999999999992</v>
      </c>
      <c r="C337" s="82">
        <v>26720.503130486395</v>
      </c>
      <c r="D337" s="82">
        <v>28085.787874156264</v>
      </c>
      <c r="E337" s="82">
        <v>1365.2847436698685</v>
      </c>
      <c r="F337" s="82">
        <v>-3058.3465640091526</v>
      </c>
    </row>
    <row r="338" spans="2:6" x14ac:dyDescent="0.25">
      <c r="B338" s="80">
        <v>0.60069444444444364</v>
      </c>
      <c r="C338" s="82">
        <v>26804.741448289424</v>
      </c>
      <c r="D338" s="82">
        <v>28158.162716218765</v>
      </c>
      <c r="E338" s="82">
        <v>1353.4212679293414</v>
      </c>
      <c r="F338" s="82">
        <v>-3058.3465640091526</v>
      </c>
    </row>
    <row r="339" spans="2:6" x14ac:dyDescent="0.25">
      <c r="B339" s="80">
        <v>0.60138888888888808</v>
      </c>
      <c r="C339" s="82">
        <v>26836.051140746567</v>
      </c>
      <c r="D339" s="82">
        <v>28212.981501449536</v>
      </c>
      <c r="E339" s="82">
        <v>1376.9303607029688</v>
      </c>
      <c r="F339" s="82">
        <v>-3058.3465640091526</v>
      </c>
    </row>
    <row r="340" spans="2:6" x14ac:dyDescent="0.25">
      <c r="B340" s="80">
        <v>0.60208333333333253</v>
      </c>
      <c r="C340" s="82">
        <v>26872.414587699557</v>
      </c>
      <c r="D340" s="82">
        <v>28270.270474527057</v>
      </c>
      <c r="E340" s="82">
        <v>1397.8558868274995</v>
      </c>
      <c r="F340" s="82">
        <v>-3058.3465640091526</v>
      </c>
    </row>
    <row r="341" spans="2:6" x14ac:dyDescent="0.25">
      <c r="B341" s="80">
        <v>0.60277777777777697</v>
      </c>
      <c r="C341" s="82">
        <v>26920.109809691428</v>
      </c>
      <c r="D341" s="82">
        <v>28331.356360654558</v>
      </c>
      <c r="E341" s="82">
        <v>1411.2465509631293</v>
      </c>
      <c r="F341" s="82">
        <v>-3058.3465640091526</v>
      </c>
    </row>
    <row r="342" spans="2:6" x14ac:dyDescent="0.25">
      <c r="B342" s="80">
        <v>0.60347222222222141</v>
      </c>
      <c r="C342" s="82">
        <v>26973.481677529522</v>
      </c>
      <c r="D342" s="82">
        <v>28365.307302558067</v>
      </c>
      <c r="E342" s="82">
        <v>1391.8256250285449</v>
      </c>
      <c r="F342" s="82">
        <v>-3058.3465640091526</v>
      </c>
    </row>
    <row r="343" spans="2:6" x14ac:dyDescent="0.25">
      <c r="B343" s="80">
        <v>0.60416666666666585</v>
      </c>
      <c r="C343" s="82">
        <v>27034.531182200462</v>
      </c>
      <c r="D343" s="82">
        <v>28413.095453478902</v>
      </c>
      <c r="E343" s="82">
        <v>1378.5642712784393</v>
      </c>
      <c r="F343" s="82">
        <v>-3058.3465640091526</v>
      </c>
    </row>
    <row r="344" spans="2:6" x14ac:dyDescent="0.25">
      <c r="B344" s="80">
        <v>0.60486111111111029</v>
      </c>
      <c r="C344" s="82">
        <v>27108.800537176652</v>
      </c>
      <c r="D344" s="82">
        <v>28461.440837918297</v>
      </c>
      <c r="E344" s="82">
        <v>1352.6403007416448</v>
      </c>
      <c r="F344" s="82">
        <v>-3058.3465640091526</v>
      </c>
    </row>
    <row r="345" spans="2:6" x14ac:dyDescent="0.25">
      <c r="B345" s="80">
        <v>0.60555555555555474</v>
      </c>
      <c r="C345" s="82">
        <v>27170.591838197022</v>
      </c>
      <c r="D345" s="82">
        <v>28487.648892751629</v>
      </c>
      <c r="E345" s="82">
        <v>1317.057054554607</v>
      </c>
      <c r="F345" s="82">
        <v>-3058.3465640091526</v>
      </c>
    </row>
    <row r="346" spans="2:6" x14ac:dyDescent="0.25">
      <c r="B346" s="80">
        <v>0.60624999999999918</v>
      </c>
      <c r="C346" s="82">
        <v>27223.594990917609</v>
      </c>
      <c r="D346" s="82">
        <v>28581.874339566144</v>
      </c>
      <c r="E346" s="82">
        <v>1358.2793486485352</v>
      </c>
      <c r="F346" s="82">
        <v>-3058.3465640091526</v>
      </c>
    </row>
    <row r="347" spans="2:6" x14ac:dyDescent="0.25">
      <c r="B347" s="80">
        <v>0.60694444444444362</v>
      </c>
      <c r="C347" s="82">
        <v>27251.752861118759</v>
      </c>
      <c r="D347" s="82">
        <v>28622.676216266998</v>
      </c>
      <c r="E347" s="82">
        <v>1370.9233551482394</v>
      </c>
      <c r="F347" s="82">
        <v>-3058.3465640091526</v>
      </c>
    </row>
    <row r="348" spans="2:6" x14ac:dyDescent="0.25">
      <c r="B348" s="80">
        <v>0.60763888888888806</v>
      </c>
      <c r="C348" s="82">
        <v>27317.206265832301</v>
      </c>
      <c r="D348" s="82">
        <v>28675.900353600333</v>
      </c>
      <c r="E348" s="82">
        <v>1358.6940877680317</v>
      </c>
      <c r="F348" s="82">
        <v>-3058.3465640091526</v>
      </c>
    </row>
    <row r="349" spans="2:6" x14ac:dyDescent="0.25">
      <c r="B349" s="80">
        <v>0.6083333333333325</v>
      </c>
      <c r="C349" s="82">
        <v>27368.5765816823</v>
      </c>
      <c r="D349" s="82">
        <v>28721.817296819081</v>
      </c>
      <c r="E349" s="82">
        <v>1353.2407151367806</v>
      </c>
      <c r="F349" s="82">
        <v>-3058.3465640091526</v>
      </c>
    </row>
    <row r="350" spans="2:6" x14ac:dyDescent="0.25">
      <c r="B350" s="80">
        <v>0.60902777777777695</v>
      </c>
      <c r="C350" s="82">
        <v>27443.963713691559</v>
      </c>
      <c r="D350" s="82">
        <v>28770.831302981242</v>
      </c>
      <c r="E350" s="82">
        <v>1326.8675892896827</v>
      </c>
      <c r="F350" s="82">
        <v>-3058.3465640091526</v>
      </c>
    </row>
    <row r="351" spans="2:6" x14ac:dyDescent="0.25">
      <c r="B351" s="80">
        <v>0.60972222222222139</v>
      </c>
      <c r="C351" s="82">
        <v>27508.034059812391</v>
      </c>
      <c r="D351" s="82">
        <v>28817.472938932995</v>
      </c>
      <c r="E351" s="82">
        <v>1309.4388791206038</v>
      </c>
      <c r="F351" s="82">
        <v>-3058.3465640091526</v>
      </c>
    </row>
    <row r="352" spans="2:6" x14ac:dyDescent="0.25">
      <c r="B352" s="80">
        <v>0.61041666666666583</v>
      </c>
      <c r="C352" s="82">
        <v>27556.567651347275</v>
      </c>
      <c r="D352" s="82">
        <v>28870.019826009571</v>
      </c>
      <c r="E352" s="82">
        <v>1313.4521746622959</v>
      </c>
      <c r="F352" s="82">
        <v>-3058.3465640091526</v>
      </c>
    </row>
    <row r="353" spans="2:6" x14ac:dyDescent="0.25">
      <c r="B353" s="80">
        <v>0.61111111111111027</v>
      </c>
      <c r="C353" s="82">
        <v>27623.897450156099</v>
      </c>
      <c r="D353" s="82">
        <v>28928.979380926237</v>
      </c>
      <c r="E353" s="82">
        <v>1305.0819307701386</v>
      </c>
      <c r="F353" s="82">
        <v>-3058.3465640091526</v>
      </c>
    </row>
    <row r="354" spans="2:6" x14ac:dyDescent="0.25">
      <c r="B354" s="80">
        <v>0.61180555555555471</v>
      </c>
      <c r="C354" s="82">
        <v>27683.935498363171</v>
      </c>
      <c r="D354" s="82">
        <v>28971.120118441388</v>
      </c>
      <c r="E354" s="82">
        <v>1287.1846200782165</v>
      </c>
      <c r="F354" s="82">
        <v>-3058.3465640091526</v>
      </c>
    </row>
    <row r="355" spans="2:6" x14ac:dyDescent="0.25">
      <c r="B355" s="80">
        <v>0.61249999999999916</v>
      </c>
      <c r="C355" s="82">
        <v>27743.403368959946</v>
      </c>
      <c r="D355" s="82">
        <v>29016.888488828983</v>
      </c>
      <c r="E355" s="82">
        <v>1273.4851198690376</v>
      </c>
      <c r="F355" s="82">
        <v>-3058.3465640091526</v>
      </c>
    </row>
    <row r="356" spans="2:6" x14ac:dyDescent="0.25">
      <c r="B356" s="80">
        <v>0.6131944444444436</v>
      </c>
      <c r="C356" s="82">
        <v>27812.249699328368</v>
      </c>
      <c r="D356" s="82">
        <v>29069.393986367872</v>
      </c>
      <c r="E356" s="82">
        <v>1257.144287039504</v>
      </c>
      <c r="F356" s="82">
        <v>-3058.3465640091526</v>
      </c>
    </row>
    <row r="357" spans="2:6" x14ac:dyDescent="0.25">
      <c r="B357" s="80">
        <v>0.61388888888888804</v>
      </c>
      <c r="C357" s="82">
        <v>27888.782562779979</v>
      </c>
      <c r="D357" s="82">
        <v>29100.110109838461</v>
      </c>
      <c r="E357" s="82">
        <v>1211.3275470584813</v>
      </c>
      <c r="F357" s="82">
        <v>-3058.3465640091526</v>
      </c>
    </row>
    <row r="358" spans="2:6" x14ac:dyDescent="0.25">
      <c r="B358" s="80">
        <v>0.61458333333333248</v>
      </c>
      <c r="C358" s="82">
        <v>28002.407310253097</v>
      </c>
      <c r="D358" s="82">
        <v>29139.080831471794</v>
      </c>
      <c r="E358" s="82">
        <v>1136.6735212186977</v>
      </c>
      <c r="F358" s="82">
        <v>-3058.3465640091526</v>
      </c>
    </row>
    <row r="359" spans="2:6" x14ac:dyDescent="0.25">
      <c r="B359" s="80">
        <v>0.61527777777777692</v>
      </c>
      <c r="C359" s="82">
        <v>28043.149038017804</v>
      </c>
      <c r="D359" s="82">
        <v>29198.907142602424</v>
      </c>
      <c r="E359" s="82">
        <v>1155.75810458462</v>
      </c>
      <c r="F359" s="82">
        <v>-3058.3465640091526</v>
      </c>
    </row>
    <row r="360" spans="2:6" x14ac:dyDescent="0.25">
      <c r="B360" s="80">
        <v>0.61597222222222137</v>
      </c>
      <c r="C360" s="82">
        <v>28141.618083198358</v>
      </c>
      <c r="D360" s="82">
        <v>29237.92847084409</v>
      </c>
      <c r="E360" s="82">
        <v>1096.3103876457317</v>
      </c>
      <c r="F360" s="82">
        <v>-3058.3465640091526</v>
      </c>
    </row>
    <row r="361" spans="2:6" x14ac:dyDescent="0.25">
      <c r="B361" s="80">
        <v>0.61666666666666581</v>
      </c>
      <c r="C361" s="82">
        <v>28191.154286727771</v>
      </c>
      <c r="D361" s="82">
        <v>29285.505688172794</v>
      </c>
      <c r="E361" s="82">
        <v>1094.3514014450229</v>
      </c>
      <c r="F361" s="82">
        <v>-3058.3465640091526</v>
      </c>
    </row>
    <row r="362" spans="2:6" x14ac:dyDescent="0.25">
      <c r="B362" s="80">
        <v>0.61736111111111025</v>
      </c>
      <c r="C362" s="82">
        <v>28260.409707109491</v>
      </c>
      <c r="D362" s="82">
        <v>29329.563123097396</v>
      </c>
      <c r="E362" s="82">
        <v>1069.1534159879047</v>
      </c>
      <c r="F362" s="82">
        <v>-3058.3465640091526</v>
      </c>
    </row>
    <row r="363" spans="2:6" x14ac:dyDescent="0.25">
      <c r="B363" s="80">
        <v>0.61805555555555469</v>
      </c>
      <c r="C363" s="82">
        <v>28291.988171582463</v>
      </c>
      <c r="D363" s="82">
        <v>29680.690673580302</v>
      </c>
      <c r="E363" s="82">
        <v>1388.7025019978391</v>
      </c>
      <c r="F363" s="82">
        <v>-3058.3465640091526</v>
      </c>
    </row>
    <row r="364" spans="2:6" x14ac:dyDescent="0.25">
      <c r="B364" s="80">
        <v>0.61874999999999913</v>
      </c>
      <c r="C364" s="82">
        <v>28380.071044861874</v>
      </c>
      <c r="D364" s="82">
        <v>29715.461829999658</v>
      </c>
      <c r="E364" s="82">
        <v>1335.3907851377844</v>
      </c>
      <c r="F364" s="82">
        <v>-3058.3465640091526</v>
      </c>
    </row>
    <row r="365" spans="2:6" x14ac:dyDescent="0.25">
      <c r="B365" s="80">
        <v>0.61944444444444358</v>
      </c>
      <c r="C365" s="82">
        <v>28429.143022584889</v>
      </c>
      <c r="D365" s="82">
        <v>29760.80364524966</v>
      </c>
      <c r="E365" s="82">
        <v>1331.6606226647709</v>
      </c>
      <c r="F365" s="82">
        <v>-3058.3465640091526</v>
      </c>
    </row>
    <row r="366" spans="2:6" x14ac:dyDescent="0.25">
      <c r="B366" s="80">
        <v>0.62013888888888802</v>
      </c>
      <c r="C366" s="82">
        <v>28545.37887323965</v>
      </c>
      <c r="D366" s="82">
        <v>29798.953167108633</v>
      </c>
      <c r="E366" s="82">
        <v>1253.5742938689837</v>
      </c>
      <c r="F366" s="82">
        <v>-3058.3465640091526</v>
      </c>
    </row>
    <row r="367" spans="2:6" x14ac:dyDescent="0.25">
      <c r="B367" s="80">
        <v>0.62083333333333246</v>
      </c>
      <c r="C367" s="82">
        <v>28584.690519322983</v>
      </c>
      <c r="D367" s="82">
        <v>29877.825878844746</v>
      </c>
      <c r="E367" s="82">
        <v>1293.1353595217624</v>
      </c>
      <c r="F367" s="82">
        <v>-3058.3465640091526</v>
      </c>
    </row>
    <row r="368" spans="2:6" x14ac:dyDescent="0.25">
      <c r="B368" s="80">
        <v>0.6215277777777769</v>
      </c>
      <c r="C368" s="82">
        <v>28622.374756889651</v>
      </c>
      <c r="D368" s="82">
        <v>29924.86758511229</v>
      </c>
      <c r="E368" s="82">
        <v>1302.4928282226392</v>
      </c>
      <c r="F368" s="82">
        <v>-3058.3465640091526</v>
      </c>
    </row>
    <row r="369" spans="2:6" x14ac:dyDescent="0.25">
      <c r="B369" s="80">
        <v>0.62222222222222134</v>
      </c>
      <c r="C369" s="82">
        <v>28692.176086100179</v>
      </c>
      <c r="D369" s="82">
        <v>29984.081395126996</v>
      </c>
      <c r="E369" s="82">
        <v>1291.9053090268171</v>
      </c>
      <c r="F369" s="82">
        <v>-3058.3465640091526</v>
      </c>
    </row>
    <row r="370" spans="2:6" x14ac:dyDescent="0.25">
      <c r="B370" s="80">
        <v>0.62291666666666579</v>
      </c>
      <c r="C370" s="82">
        <v>28740.646778071012</v>
      </c>
      <c r="D370" s="82">
        <v>30044.390595298424</v>
      </c>
      <c r="E370" s="82">
        <v>1303.7438172274124</v>
      </c>
      <c r="F370" s="82">
        <v>-3058.3465640091526</v>
      </c>
    </row>
    <row r="371" spans="2:6" x14ac:dyDescent="0.25">
      <c r="B371" s="80">
        <v>0.62361111111111023</v>
      </c>
      <c r="C371" s="82">
        <v>28803.861870067136</v>
      </c>
      <c r="D371" s="82">
        <v>30085.125362198425</v>
      </c>
      <c r="E371" s="82">
        <v>1281.2634921312892</v>
      </c>
      <c r="F371" s="82">
        <v>-3058.3465640091526</v>
      </c>
    </row>
    <row r="372" spans="2:6" x14ac:dyDescent="0.25">
      <c r="B372" s="80">
        <v>0.62430555555555467</v>
      </c>
      <c r="C372" s="82">
        <v>28854.766439333802</v>
      </c>
      <c r="D372" s="82">
        <v>30141.473074818427</v>
      </c>
      <c r="E372" s="82">
        <v>1286.7066354846247</v>
      </c>
      <c r="F372" s="82">
        <v>-3058.3465640091526</v>
      </c>
    </row>
    <row r="373" spans="2:6" x14ac:dyDescent="0.25">
      <c r="B373" s="80">
        <v>0.62499999999999911</v>
      </c>
      <c r="C373" s="82">
        <v>28932.414151351819</v>
      </c>
      <c r="D373" s="82">
        <v>30213.468962602979</v>
      </c>
      <c r="E373" s="82">
        <v>1281.0548112511606</v>
      </c>
      <c r="F373" s="82">
        <v>-3058.3465640091526</v>
      </c>
    </row>
    <row r="374" spans="2:6" x14ac:dyDescent="0.25">
      <c r="B374" s="80">
        <v>0.62569444444444355</v>
      </c>
      <c r="C374" s="82">
        <v>28996.67492190043</v>
      </c>
      <c r="D374" s="82">
        <v>30255.542984976484</v>
      </c>
      <c r="E374" s="82">
        <v>1258.8680630760537</v>
      </c>
      <c r="F374" s="82">
        <v>-3058.3465640091526</v>
      </c>
    </row>
    <row r="375" spans="2:6" x14ac:dyDescent="0.25">
      <c r="B375" s="80">
        <v>0.626388888888888</v>
      </c>
      <c r="C375" s="82">
        <v>29023.927977673156</v>
      </c>
      <c r="D375" s="82">
        <v>30287.709116365371</v>
      </c>
      <c r="E375" s="82">
        <v>1263.7811386922149</v>
      </c>
      <c r="F375" s="82">
        <v>-3058.3465640091526</v>
      </c>
    </row>
    <row r="376" spans="2:6" x14ac:dyDescent="0.25">
      <c r="B376" s="80">
        <v>0.62708333333333244</v>
      </c>
      <c r="C376" s="82">
        <v>29086.919370752104</v>
      </c>
      <c r="D376" s="82">
        <v>30349.91588069464</v>
      </c>
      <c r="E376" s="82">
        <v>1262.9965099425353</v>
      </c>
      <c r="F376" s="82">
        <v>-3058.3465640091526</v>
      </c>
    </row>
    <row r="377" spans="2:6" x14ac:dyDescent="0.25">
      <c r="B377" s="80">
        <v>0.62777777777777688</v>
      </c>
      <c r="C377" s="82">
        <v>29167.506832327861</v>
      </c>
      <c r="D377" s="82">
        <v>30382.345691989212</v>
      </c>
      <c r="E377" s="82">
        <v>1214.8388596613513</v>
      </c>
      <c r="F377" s="82">
        <v>-3058.3465640091526</v>
      </c>
    </row>
    <row r="378" spans="2:6" x14ac:dyDescent="0.25">
      <c r="B378" s="80">
        <v>0.62847222222222132</v>
      </c>
      <c r="C378" s="82">
        <v>29214.007376674352</v>
      </c>
      <c r="D378" s="82">
        <v>30431.218410711434</v>
      </c>
      <c r="E378" s="82">
        <v>1217.2110340370818</v>
      </c>
      <c r="F378" s="82">
        <v>-3058.3465640091526</v>
      </c>
    </row>
    <row r="379" spans="2:6" x14ac:dyDescent="0.25">
      <c r="B379" s="80">
        <v>0.62916666666666576</v>
      </c>
      <c r="C379" s="82">
        <v>29305.741300755748</v>
      </c>
      <c r="D379" s="82">
        <v>30487.633530669766</v>
      </c>
      <c r="E379" s="82">
        <v>1181.8922299140177</v>
      </c>
      <c r="F379" s="82">
        <v>-3058.3465640091526</v>
      </c>
    </row>
    <row r="380" spans="2:6" x14ac:dyDescent="0.25">
      <c r="B380" s="80">
        <v>0.62986111111111021</v>
      </c>
      <c r="C380" s="82">
        <v>29398.655948612337</v>
      </c>
      <c r="D380" s="82">
        <v>30546.852242013199</v>
      </c>
      <c r="E380" s="82">
        <v>1148.1962934008625</v>
      </c>
      <c r="F380" s="82">
        <v>-3058.3465640091526</v>
      </c>
    </row>
    <row r="381" spans="2:6" x14ac:dyDescent="0.25">
      <c r="B381" s="80">
        <v>0.63055555555555465</v>
      </c>
      <c r="C381" s="82">
        <v>29500.770830358368</v>
      </c>
      <c r="D381" s="82">
        <v>30603.198823021532</v>
      </c>
      <c r="E381" s="82">
        <v>1102.4279926631643</v>
      </c>
      <c r="F381" s="82">
        <v>-3058.3465640091526</v>
      </c>
    </row>
    <row r="382" spans="2:6" x14ac:dyDescent="0.25">
      <c r="B382" s="80">
        <v>0.63124999999999909</v>
      </c>
      <c r="C382" s="82">
        <v>29589.701271828064</v>
      </c>
      <c r="D382" s="82">
        <v>30659.325401067828</v>
      </c>
      <c r="E382" s="82">
        <v>1069.6241292397644</v>
      </c>
      <c r="F382" s="82">
        <v>-3058.3465640091526</v>
      </c>
    </row>
    <row r="383" spans="2:6" x14ac:dyDescent="0.25">
      <c r="B383" s="80">
        <v>0.63194444444444353</v>
      </c>
      <c r="C383" s="82">
        <v>29664.378603373898</v>
      </c>
      <c r="D383" s="82">
        <v>30704.55094182424</v>
      </c>
      <c r="E383" s="82">
        <v>1040.1723384503421</v>
      </c>
      <c r="F383" s="82">
        <v>-3058.3465640091526</v>
      </c>
    </row>
    <row r="384" spans="2:6" x14ac:dyDescent="0.25">
      <c r="B384" s="80">
        <v>0.63263888888888797</v>
      </c>
      <c r="C384" s="82">
        <v>29735.703172566755</v>
      </c>
      <c r="D384" s="82">
        <v>30778.658091513429</v>
      </c>
      <c r="E384" s="82">
        <v>1042.9549189466743</v>
      </c>
      <c r="F384" s="82">
        <v>-3058.3465640091526</v>
      </c>
    </row>
    <row r="385" spans="2:6" x14ac:dyDescent="0.25">
      <c r="B385" s="80">
        <v>0.63333333333333242</v>
      </c>
      <c r="C385" s="82">
        <v>29802.552858001713</v>
      </c>
      <c r="D385" s="82">
        <v>30842.311336296763</v>
      </c>
      <c r="E385" s="82">
        <v>1039.7584782950507</v>
      </c>
      <c r="F385" s="82">
        <v>-3058.3465640091526</v>
      </c>
    </row>
    <row r="386" spans="2:6" x14ac:dyDescent="0.25">
      <c r="B386" s="80">
        <v>0.63402777777777686</v>
      </c>
      <c r="C386" s="82">
        <v>29877.920779751712</v>
      </c>
      <c r="D386" s="82">
        <v>30886.79492138213</v>
      </c>
      <c r="E386" s="82">
        <v>1008.8741416304183</v>
      </c>
      <c r="F386" s="82">
        <v>-3058.3465640091526</v>
      </c>
    </row>
    <row r="387" spans="2:6" x14ac:dyDescent="0.25">
      <c r="B387" s="80">
        <v>0.6347222222222213</v>
      </c>
      <c r="C387" s="82">
        <v>29966.345745125644</v>
      </c>
      <c r="D387" s="82">
        <v>30987.858560028955</v>
      </c>
      <c r="E387" s="82">
        <v>1021.5128149033117</v>
      </c>
      <c r="F387" s="82">
        <v>-3058.3465640091526</v>
      </c>
    </row>
    <row r="388" spans="2:6" x14ac:dyDescent="0.25">
      <c r="B388" s="80">
        <v>0.63541666666666574</v>
      </c>
      <c r="C388" s="82">
        <v>30056.512498765282</v>
      </c>
      <c r="D388" s="82">
        <v>31042.258611576573</v>
      </c>
      <c r="E388" s="82">
        <v>985.74611281129182</v>
      </c>
      <c r="F388" s="82">
        <v>-3058.3465640091526</v>
      </c>
    </row>
    <row r="389" spans="2:6" x14ac:dyDescent="0.25">
      <c r="B389" s="80">
        <v>0.63611111111111018</v>
      </c>
      <c r="C389" s="82">
        <v>30116.865055709724</v>
      </c>
      <c r="D389" s="82">
        <v>31097.244690471311</v>
      </c>
      <c r="E389" s="82">
        <v>980.3796347615862</v>
      </c>
      <c r="F389" s="82">
        <v>-3058.3465640091526</v>
      </c>
    </row>
    <row r="390" spans="2:6" x14ac:dyDescent="0.25">
      <c r="B390" s="80">
        <v>0.63680555555555463</v>
      </c>
      <c r="C390" s="82">
        <v>30209.908536477269</v>
      </c>
      <c r="D390" s="82">
        <v>31155.305899190062</v>
      </c>
      <c r="E390" s="82">
        <v>945.39736271279253</v>
      </c>
      <c r="F390" s="82">
        <v>-3058.3465640091526</v>
      </c>
    </row>
    <row r="391" spans="2:6" x14ac:dyDescent="0.25">
      <c r="B391" s="80">
        <v>0.63749999999999907</v>
      </c>
      <c r="C391" s="82">
        <v>30333.00552373995</v>
      </c>
      <c r="D391" s="82">
        <v>31217.316948535023</v>
      </c>
      <c r="E391" s="82">
        <v>884.31142479507253</v>
      </c>
      <c r="F391" s="82">
        <v>-3058.3465640091526</v>
      </c>
    </row>
    <row r="392" spans="2:6" x14ac:dyDescent="0.25">
      <c r="B392" s="80">
        <v>0.63819444444444351</v>
      </c>
      <c r="C392" s="82">
        <v>30391.292342652647</v>
      </c>
      <c r="D392" s="82">
        <v>31282.819227990578</v>
      </c>
      <c r="E392" s="82">
        <v>891.52688533793116</v>
      </c>
      <c r="F392" s="82">
        <v>-3058.3465640091526</v>
      </c>
    </row>
    <row r="393" spans="2:6" x14ac:dyDescent="0.25">
      <c r="B393" s="80">
        <v>0.63888888888888795</v>
      </c>
      <c r="C393" s="82">
        <v>30452.021230467231</v>
      </c>
      <c r="D393" s="82">
        <v>31337.799375907245</v>
      </c>
      <c r="E393" s="82">
        <v>885.77814544001376</v>
      </c>
      <c r="F393" s="82">
        <v>-3058.3465640091526</v>
      </c>
    </row>
    <row r="394" spans="2:6" x14ac:dyDescent="0.25">
      <c r="B394" s="80">
        <v>0.63958333333333239</v>
      </c>
      <c r="C394" s="82">
        <v>30524.926018689453</v>
      </c>
      <c r="D394" s="82">
        <v>31457.789372738684</v>
      </c>
      <c r="E394" s="82">
        <v>932.86335404923011</v>
      </c>
      <c r="F394" s="82">
        <v>-3058.3465640091526</v>
      </c>
    </row>
    <row r="395" spans="2:6" x14ac:dyDescent="0.25">
      <c r="B395" s="80">
        <v>0.64027777777777684</v>
      </c>
      <c r="C395" s="82">
        <v>30585.293961095958</v>
      </c>
      <c r="D395" s="82">
        <v>31524.032193766463</v>
      </c>
      <c r="E395" s="82">
        <v>938.73823267050466</v>
      </c>
      <c r="F395" s="82">
        <v>-3058.3465640091526</v>
      </c>
    </row>
    <row r="396" spans="2:6" x14ac:dyDescent="0.25">
      <c r="B396" s="80">
        <v>0.64097222222222128</v>
      </c>
      <c r="C396" s="82">
        <v>30648.868243691195</v>
      </c>
      <c r="D396" s="82">
        <v>31609.340658919617</v>
      </c>
      <c r="E396" s="82">
        <v>960.4724152284216</v>
      </c>
      <c r="F396" s="82">
        <v>-3058.3465640091526</v>
      </c>
    </row>
    <row r="397" spans="2:6" x14ac:dyDescent="0.25">
      <c r="B397" s="80">
        <v>0.64166666666666572</v>
      </c>
      <c r="C397" s="82">
        <v>30704.887557857863</v>
      </c>
      <c r="D397" s="82">
        <v>31673.281371226632</v>
      </c>
      <c r="E397" s="82">
        <v>968.39381336876977</v>
      </c>
      <c r="F397" s="82">
        <v>-3058.3465640091526</v>
      </c>
    </row>
    <row r="398" spans="2:6" x14ac:dyDescent="0.25">
      <c r="B398" s="80">
        <v>0.64236111111111016</v>
      </c>
      <c r="C398" s="82">
        <v>30888.358363989177</v>
      </c>
      <c r="D398" s="82">
        <v>31715.272012555801</v>
      </c>
      <c r="E398" s="82">
        <v>826.91364856662403</v>
      </c>
      <c r="F398" s="82">
        <v>-3058.3465640091526</v>
      </c>
    </row>
    <row r="399" spans="2:6" x14ac:dyDescent="0.25">
      <c r="B399" s="80">
        <v>0.6430555555555546</v>
      </c>
      <c r="C399" s="82">
        <v>30981.677500822509</v>
      </c>
      <c r="D399" s="82">
        <v>31753.269266230218</v>
      </c>
      <c r="E399" s="82">
        <v>771.59176540770932</v>
      </c>
      <c r="F399" s="82">
        <v>-3058.3465640091526</v>
      </c>
    </row>
    <row r="400" spans="2:6" x14ac:dyDescent="0.25">
      <c r="B400" s="80">
        <v>0.64374999999999905</v>
      </c>
      <c r="C400" s="82">
        <v>31063.201412357696</v>
      </c>
      <c r="D400" s="82">
        <v>31823.218628718314</v>
      </c>
      <c r="E400" s="82">
        <v>760.01721636061848</v>
      </c>
      <c r="F400" s="82">
        <v>-3058.3465640091526</v>
      </c>
    </row>
    <row r="401" spans="2:6" x14ac:dyDescent="0.25">
      <c r="B401" s="80">
        <v>0.64444444444444349</v>
      </c>
      <c r="C401" s="82">
        <v>31118.44172463247</v>
      </c>
      <c r="D401" s="82">
        <v>31865.104016489528</v>
      </c>
      <c r="E401" s="82">
        <v>746.66229185705743</v>
      </c>
      <c r="F401" s="82">
        <v>-3058.3465640091526</v>
      </c>
    </row>
    <row r="402" spans="2:6" x14ac:dyDescent="0.25">
      <c r="B402" s="80">
        <v>0.64513888888888793</v>
      </c>
      <c r="C402" s="82">
        <v>31209.373100542885</v>
      </c>
      <c r="D402" s="82">
        <v>31912.736455875242</v>
      </c>
      <c r="E402" s="82">
        <v>703.36335533235615</v>
      </c>
      <c r="F402" s="82">
        <v>-3058.3465640091526</v>
      </c>
    </row>
    <row r="403" spans="2:6" x14ac:dyDescent="0.25">
      <c r="B403" s="80">
        <v>0.64583333333333237</v>
      </c>
      <c r="C403" s="82">
        <v>31295.924709694737</v>
      </c>
      <c r="D403" s="82">
        <v>31959.143845887145</v>
      </c>
      <c r="E403" s="82">
        <v>663.21913619240877</v>
      </c>
      <c r="F403" s="82">
        <v>-3058.3465640091526</v>
      </c>
    </row>
    <row r="404" spans="2:6" x14ac:dyDescent="0.25">
      <c r="B404" s="80">
        <v>0.64652777777777681</v>
      </c>
      <c r="C404" s="82">
        <v>31389.987868728069</v>
      </c>
      <c r="D404" s="82">
        <v>32028.888682536719</v>
      </c>
      <c r="E404" s="82">
        <v>638.90081380865013</v>
      </c>
      <c r="F404" s="82">
        <v>-3058.3465640091526</v>
      </c>
    </row>
    <row r="405" spans="2:6" x14ac:dyDescent="0.25">
      <c r="B405" s="80">
        <v>0.64722222222222126</v>
      </c>
      <c r="C405" s="82">
        <v>31495.018100414116</v>
      </c>
      <c r="D405" s="82">
        <v>32060.157075652882</v>
      </c>
      <c r="E405" s="82">
        <v>565.13897523876585</v>
      </c>
      <c r="F405" s="82">
        <v>-3058.3465640091526</v>
      </c>
    </row>
    <row r="406" spans="2:6" x14ac:dyDescent="0.25">
      <c r="B406" s="80">
        <v>0.6479166666666657</v>
      </c>
      <c r="C406" s="82">
        <v>31704.604710149888</v>
      </c>
      <c r="D406" s="82">
        <v>32138.971561762639</v>
      </c>
      <c r="E406" s="82">
        <v>434.36685161275091</v>
      </c>
      <c r="F406" s="82">
        <v>-3058.3465640091526</v>
      </c>
    </row>
    <row r="407" spans="2:6" x14ac:dyDescent="0.25">
      <c r="B407" s="80">
        <v>0.64861111111111014</v>
      </c>
      <c r="C407" s="82">
        <v>31834.652968799193</v>
      </c>
      <c r="D407" s="82">
        <v>32205.836297241807</v>
      </c>
      <c r="E407" s="82">
        <v>371.18332844261386</v>
      </c>
      <c r="F407" s="82">
        <v>-3058.3465640091526</v>
      </c>
    </row>
    <row r="408" spans="2:6" x14ac:dyDescent="0.25">
      <c r="B408" s="80">
        <v>0.64930555555555458</v>
      </c>
      <c r="C408" s="82">
        <v>31888.881950410305</v>
      </c>
      <c r="D408" s="82">
        <v>32271.611774241806</v>
      </c>
      <c r="E408" s="82">
        <v>382.72982383150156</v>
      </c>
      <c r="F408" s="82">
        <v>-3058.3465640091526</v>
      </c>
    </row>
    <row r="409" spans="2:6" x14ac:dyDescent="0.25">
      <c r="B409" s="80">
        <v>0.64999999999999902</v>
      </c>
      <c r="C409" s="82">
        <v>32002.184677423127</v>
      </c>
      <c r="D409" s="82">
        <v>32319.061142186252</v>
      </c>
      <c r="E409" s="82">
        <v>316.87646476312511</v>
      </c>
      <c r="F409" s="82">
        <v>-3058.3465640091526</v>
      </c>
    </row>
    <row r="410" spans="2:6" x14ac:dyDescent="0.25">
      <c r="B410" s="80">
        <v>0.65069444444444346</v>
      </c>
      <c r="C410" s="82">
        <v>32150.059982241968</v>
      </c>
      <c r="D410" s="82">
        <v>32373.479801661251</v>
      </c>
      <c r="E410" s="82">
        <v>223.41981941928316</v>
      </c>
      <c r="F410" s="82">
        <v>-3058.3465640091526</v>
      </c>
    </row>
    <row r="411" spans="2:6" x14ac:dyDescent="0.25">
      <c r="B411" s="80">
        <v>0.65138888888888791</v>
      </c>
      <c r="C411" s="82">
        <v>32279.167486412603</v>
      </c>
      <c r="D411" s="82">
        <v>32440.397428863631</v>
      </c>
      <c r="E411" s="82">
        <v>161.22994245102745</v>
      </c>
      <c r="F411" s="82">
        <v>-3058.3465640091526</v>
      </c>
    </row>
    <row r="412" spans="2:6" x14ac:dyDescent="0.25">
      <c r="B412" s="80">
        <v>0.65208333333333235</v>
      </c>
      <c r="C412" s="82">
        <v>32428.593292676833</v>
      </c>
      <c r="D412" s="82">
        <v>32484.583007607533</v>
      </c>
      <c r="E412" s="82">
        <v>55.989714930699847</v>
      </c>
      <c r="F412" s="82">
        <v>-3058.3465640091526</v>
      </c>
    </row>
    <row r="413" spans="2:6" x14ac:dyDescent="0.25">
      <c r="B413" s="80">
        <v>0.65277777777777679</v>
      </c>
      <c r="C413" s="82">
        <v>32556.863259697158</v>
      </c>
      <c r="D413" s="82">
        <v>32521.213147301332</v>
      </c>
      <c r="E413" s="82">
        <v>-35.650112395826</v>
      </c>
      <c r="F413" s="82">
        <v>-3058.3465640091526</v>
      </c>
    </row>
    <row r="414" spans="2:6" x14ac:dyDescent="0.25">
      <c r="B414" s="80">
        <v>0.65347222222222123</v>
      </c>
      <c r="C414" s="82">
        <v>32637.895538286903</v>
      </c>
      <c r="D414" s="82">
        <v>32564.617372029592</v>
      </c>
      <c r="E414" s="82">
        <v>-73.278166257310659</v>
      </c>
      <c r="F414" s="82">
        <v>-3058.3465640091526</v>
      </c>
    </row>
    <row r="415" spans="2:6" x14ac:dyDescent="0.25">
      <c r="B415" s="80">
        <v>0.65416666666666567</v>
      </c>
      <c r="C415" s="82">
        <v>32802.099249449508</v>
      </c>
      <c r="D415" s="82">
        <v>32661.202397733759</v>
      </c>
      <c r="E415" s="82">
        <v>-140.8968517157482</v>
      </c>
      <c r="F415" s="82">
        <v>-3058.3465640091526</v>
      </c>
    </row>
    <row r="416" spans="2:6" x14ac:dyDescent="0.25">
      <c r="B416" s="80">
        <v>0.65486111111111012</v>
      </c>
      <c r="C416" s="82">
        <v>32882.663289310622</v>
      </c>
      <c r="D416" s="82">
        <v>32701.917290036952</v>
      </c>
      <c r="E416" s="82">
        <v>-180.74599927366944</v>
      </c>
      <c r="F416" s="82">
        <v>-3058.3465640091526</v>
      </c>
    </row>
    <row r="417" spans="2:6" x14ac:dyDescent="0.25">
      <c r="B417" s="80">
        <v>0.65555555555555456</v>
      </c>
      <c r="C417" s="82">
        <v>33068.621522202986</v>
      </c>
      <c r="D417" s="82">
        <v>32751.875954644096</v>
      </c>
      <c r="E417" s="82">
        <v>-316.74556755888989</v>
      </c>
      <c r="F417" s="82">
        <v>-3058.3465640091526</v>
      </c>
    </row>
    <row r="418" spans="2:6" x14ac:dyDescent="0.25">
      <c r="B418" s="80">
        <v>0.656249999999999</v>
      </c>
      <c r="C418" s="82">
        <v>33211.361620508542</v>
      </c>
      <c r="D418" s="82">
        <v>32782.963058305206</v>
      </c>
      <c r="E418" s="82">
        <v>-428.39856220333604</v>
      </c>
      <c r="F418" s="82">
        <v>-3058.3465640091526</v>
      </c>
    </row>
    <row r="419" spans="2:6" x14ac:dyDescent="0.25">
      <c r="B419" s="80">
        <v>0.65694444444444344</v>
      </c>
      <c r="C419" s="82">
        <v>33326.679186237707</v>
      </c>
      <c r="D419" s="82">
        <v>32829.384073460511</v>
      </c>
      <c r="E419" s="82">
        <v>-497.29511277719575</v>
      </c>
      <c r="F419" s="82">
        <v>-3058.3465640091526</v>
      </c>
    </row>
    <row r="420" spans="2:6" x14ac:dyDescent="0.25">
      <c r="B420" s="80">
        <v>0.65763888888888788</v>
      </c>
      <c r="C420" s="82">
        <v>33425.061103319269</v>
      </c>
      <c r="D420" s="82">
        <v>32873.802030858511</v>
      </c>
      <c r="E420" s="82">
        <v>-551.25907246075803</v>
      </c>
      <c r="F420" s="82">
        <v>-3058.3465640091526</v>
      </c>
    </row>
    <row r="421" spans="2:6" x14ac:dyDescent="0.25">
      <c r="B421" s="80">
        <v>0.65833333333333233</v>
      </c>
      <c r="C421" s="82">
        <v>33529.6424718907</v>
      </c>
      <c r="D421" s="82">
        <v>32945.178691191009</v>
      </c>
      <c r="E421" s="82">
        <v>-584.46378069969069</v>
      </c>
      <c r="F421" s="82">
        <v>-3058.3465640091526</v>
      </c>
    </row>
    <row r="422" spans="2:6" x14ac:dyDescent="0.25">
      <c r="B422" s="80">
        <v>0.65902777777777677</v>
      </c>
      <c r="C422" s="82">
        <v>33684.543982152893</v>
      </c>
      <c r="D422" s="82">
        <v>32999.255635949783</v>
      </c>
      <c r="E422" s="82">
        <v>-685.28834620310954</v>
      </c>
      <c r="F422" s="82">
        <v>-3058.3465640091526</v>
      </c>
    </row>
    <row r="423" spans="2:6" x14ac:dyDescent="0.25">
      <c r="B423" s="80">
        <v>0.65972222222222121</v>
      </c>
      <c r="C423" s="82">
        <v>33804.961298698727</v>
      </c>
      <c r="D423" s="82">
        <v>33067.723416193687</v>
      </c>
      <c r="E423" s="82">
        <v>-737.23788250504003</v>
      </c>
      <c r="F423" s="82">
        <v>-3058.3465640091526</v>
      </c>
    </row>
    <row r="424" spans="2:6" x14ac:dyDescent="0.25">
      <c r="B424" s="80">
        <v>0.66041666666666565</v>
      </c>
      <c r="C424" s="82">
        <v>33897.358968830209</v>
      </c>
      <c r="D424" s="82">
        <v>33153.538705899933</v>
      </c>
      <c r="E424" s="82">
        <v>-743.82026293027593</v>
      </c>
      <c r="F424" s="82">
        <v>-3058.3465640091526</v>
      </c>
    </row>
    <row r="425" spans="2:6" x14ac:dyDescent="0.25">
      <c r="B425" s="80">
        <v>0.66111111111111009</v>
      </c>
      <c r="C425" s="82">
        <v>34082.96343461897</v>
      </c>
      <c r="D425" s="82">
        <v>33222.779092233264</v>
      </c>
      <c r="E425" s="82">
        <v>-860.18434238570626</v>
      </c>
      <c r="F425" s="82">
        <v>-3058.3465640091526</v>
      </c>
    </row>
    <row r="426" spans="2:6" x14ac:dyDescent="0.25">
      <c r="B426" s="80">
        <v>0.66180555555555454</v>
      </c>
      <c r="C426" s="82">
        <v>34260.352275108256</v>
      </c>
      <c r="D426" s="82">
        <v>33327.148050487231</v>
      </c>
      <c r="E426" s="82">
        <v>-933.20422462102579</v>
      </c>
      <c r="F426" s="82">
        <v>-3058.3465640091526</v>
      </c>
    </row>
    <row r="427" spans="2:6" x14ac:dyDescent="0.25">
      <c r="B427" s="80">
        <v>0.66249999999999898</v>
      </c>
      <c r="C427" s="82">
        <v>34478.46055630107</v>
      </c>
      <c r="D427" s="82">
        <v>33369.428655499425</v>
      </c>
      <c r="E427" s="82">
        <v>-1109.031900801645</v>
      </c>
      <c r="F427" s="82">
        <v>-3058.3465640091526</v>
      </c>
    </row>
    <row r="428" spans="2:6" x14ac:dyDescent="0.25">
      <c r="B428" s="80">
        <v>0.66319444444444342</v>
      </c>
      <c r="C428" s="82">
        <v>34635.799411868145</v>
      </c>
      <c r="D428" s="82">
        <v>33436.434929560652</v>
      </c>
      <c r="E428" s="82">
        <v>-1199.3644823074937</v>
      </c>
      <c r="F428" s="82">
        <v>-3058.3465640091526</v>
      </c>
    </row>
    <row r="429" spans="2:6" x14ac:dyDescent="0.25">
      <c r="B429" s="80">
        <v>0.66388888888888786</v>
      </c>
      <c r="C429" s="82">
        <v>34814.875273001482</v>
      </c>
      <c r="D429" s="82">
        <v>33508.952569044392</v>
      </c>
      <c r="E429" s="82">
        <v>-1305.9227039570906</v>
      </c>
      <c r="F429" s="82">
        <v>-3058.3465640091526</v>
      </c>
    </row>
    <row r="430" spans="2:6" x14ac:dyDescent="0.25">
      <c r="B430" s="80">
        <v>0.6645833333333323</v>
      </c>
      <c r="C430" s="82">
        <v>34953.42548169037</v>
      </c>
      <c r="D430" s="82">
        <v>33599.386593089534</v>
      </c>
      <c r="E430" s="82">
        <v>-1354.0388886008368</v>
      </c>
      <c r="F430" s="82">
        <v>-3058.3465640091526</v>
      </c>
    </row>
    <row r="431" spans="2:6" x14ac:dyDescent="0.25">
      <c r="B431" s="80">
        <v>0.66527777777777675</v>
      </c>
      <c r="C431" s="82">
        <v>35153.986259303849</v>
      </c>
      <c r="D431" s="82">
        <v>33640.061598539534</v>
      </c>
      <c r="E431" s="82">
        <v>-1513.9246607643145</v>
      </c>
      <c r="F431" s="82">
        <v>-3058.3465640091526</v>
      </c>
    </row>
    <row r="432" spans="2:6" x14ac:dyDescent="0.25">
      <c r="B432" s="80">
        <v>0.66597222222222119</v>
      </c>
      <c r="C432" s="82">
        <v>35305.755053579043</v>
      </c>
      <c r="D432" s="82">
        <v>33696.104513396676</v>
      </c>
      <c r="E432" s="82">
        <v>-1609.650540182367</v>
      </c>
      <c r="F432" s="82">
        <v>-3058.3465640091526</v>
      </c>
    </row>
    <row r="433" spans="2:6" x14ac:dyDescent="0.25">
      <c r="B433" s="80">
        <v>0.66666666666666563</v>
      </c>
      <c r="C433" s="82">
        <v>35412.902345495713</v>
      </c>
      <c r="D433" s="82">
        <v>33835.12364758418</v>
      </c>
      <c r="E433" s="82">
        <v>-1577.7786979115335</v>
      </c>
      <c r="F433" s="82">
        <v>-3058.3465640091526</v>
      </c>
    </row>
    <row r="434" spans="2:6" x14ac:dyDescent="0.25">
      <c r="B434" s="80">
        <v>0.66736111111111007</v>
      </c>
      <c r="C434" s="82">
        <v>35584.884813079043</v>
      </c>
      <c r="D434" s="82">
        <v>33896.970371468793</v>
      </c>
      <c r="E434" s="82">
        <v>-1687.9144416102499</v>
      </c>
      <c r="F434" s="82">
        <v>-3058.3465640091526</v>
      </c>
    </row>
    <row r="435" spans="2:6" x14ac:dyDescent="0.25">
      <c r="B435" s="80">
        <v>0.66805555555555451</v>
      </c>
      <c r="C435" s="82">
        <v>35684.414775039826</v>
      </c>
      <c r="D435" s="82">
        <v>33973.573951756807</v>
      </c>
      <c r="E435" s="82">
        <v>-1710.8408232830188</v>
      </c>
      <c r="F435" s="82">
        <v>-3058.3465640091526</v>
      </c>
    </row>
    <row r="436" spans="2:6" x14ac:dyDescent="0.25">
      <c r="B436" s="80">
        <v>0.66874999999999896</v>
      </c>
      <c r="C436" s="82">
        <v>35862.637462958628</v>
      </c>
      <c r="D436" s="82">
        <v>34050.455103266613</v>
      </c>
      <c r="E436" s="82">
        <v>-1812.1823596920149</v>
      </c>
      <c r="F436" s="82">
        <v>-3058.3465640091526</v>
      </c>
    </row>
    <row r="437" spans="2:6" x14ac:dyDescent="0.25">
      <c r="B437" s="80">
        <v>0.6694444444444434</v>
      </c>
      <c r="C437" s="82">
        <v>36025.265344921594</v>
      </c>
      <c r="D437" s="82">
        <v>34112.829018678996</v>
      </c>
      <c r="E437" s="82">
        <v>-1912.4363262425977</v>
      </c>
      <c r="F437" s="82">
        <v>-3058.3465640091526</v>
      </c>
    </row>
    <row r="438" spans="2:6" x14ac:dyDescent="0.25">
      <c r="B438" s="80">
        <v>0.67013888888888784</v>
      </c>
      <c r="C438" s="82">
        <v>36229.796963332119</v>
      </c>
      <c r="D438" s="82">
        <v>34178.420165030351</v>
      </c>
      <c r="E438" s="82">
        <v>-2051.3767983017678</v>
      </c>
      <c r="F438" s="82">
        <v>-3058.3465640091526</v>
      </c>
    </row>
    <row r="439" spans="2:6" x14ac:dyDescent="0.25">
      <c r="B439" s="80">
        <v>0.67083333333333228</v>
      </c>
      <c r="C439" s="82">
        <v>36411.725670121596</v>
      </c>
      <c r="D439" s="82">
        <v>34263.662699830355</v>
      </c>
      <c r="E439" s="82">
        <v>-2148.0629702912411</v>
      </c>
      <c r="F439" s="82">
        <v>-3058.3465640091526</v>
      </c>
    </row>
    <row r="440" spans="2:6" x14ac:dyDescent="0.25">
      <c r="B440" s="80">
        <v>0.67152777777777672</v>
      </c>
      <c r="C440" s="82">
        <v>36559.311849450765</v>
      </c>
      <c r="D440" s="82">
        <v>34358.247760697021</v>
      </c>
      <c r="E440" s="82">
        <v>-2201.0640887537447</v>
      </c>
      <c r="F440" s="82">
        <v>-3058.3465640091526</v>
      </c>
    </row>
    <row r="441" spans="2:6" x14ac:dyDescent="0.25">
      <c r="B441" s="80">
        <v>0.67222222222222117</v>
      </c>
      <c r="C441" s="82">
        <v>36697.782150572384</v>
      </c>
      <c r="D441" s="82">
        <v>34469.457486825224</v>
      </c>
      <c r="E441" s="82">
        <v>-2228.3246637471602</v>
      </c>
      <c r="F441" s="82">
        <v>-3058.3465640091526</v>
      </c>
    </row>
    <row r="442" spans="2:6" x14ac:dyDescent="0.25">
      <c r="B442" s="80">
        <v>0.67291666666666561</v>
      </c>
      <c r="C442" s="82">
        <v>36808.643728707</v>
      </c>
      <c r="D442" s="82">
        <v>34521.090437468083</v>
      </c>
      <c r="E442" s="82">
        <v>-2287.5532912389172</v>
      </c>
      <c r="F442" s="82">
        <v>-3058.3465640091526</v>
      </c>
    </row>
    <row r="443" spans="2:6" x14ac:dyDescent="0.25">
      <c r="B443" s="80">
        <v>0.67361111111111005</v>
      </c>
      <c r="C443" s="82">
        <v>37124.808769194176</v>
      </c>
      <c r="D443" s="82">
        <v>34611.969373097112</v>
      </c>
      <c r="E443" s="82">
        <v>-2512.8393960970643</v>
      </c>
      <c r="F443" s="82">
        <v>-3058.3465640091526</v>
      </c>
    </row>
    <row r="444" spans="2:6" x14ac:dyDescent="0.25">
      <c r="B444" s="80">
        <v>0.67430555555555449</v>
      </c>
      <c r="C444" s="82">
        <v>37313.614351805285</v>
      </c>
      <c r="D444" s="82">
        <v>34955.223120028932</v>
      </c>
      <c r="E444" s="82">
        <v>-2358.3912317763534</v>
      </c>
      <c r="F444" s="82">
        <v>-3058.3465640091526</v>
      </c>
    </row>
    <row r="445" spans="2:6" x14ac:dyDescent="0.25">
      <c r="B445" s="80">
        <v>0.67499999999999893</v>
      </c>
      <c r="C445" s="82">
        <v>37401.302615221954</v>
      </c>
      <c r="D445" s="82">
        <v>35007.227628105851</v>
      </c>
      <c r="E445" s="82">
        <v>-2394.0749871161024</v>
      </c>
      <c r="F445" s="82">
        <v>-3058.3465640091526</v>
      </c>
    </row>
    <row r="446" spans="2:6" x14ac:dyDescent="0.25">
      <c r="B446" s="80">
        <v>0.67569444444444338</v>
      </c>
      <c r="C446" s="82">
        <v>37530.714227555291</v>
      </c>
      <c r="D446" s="82">
        <v>35065.406895417444</v>
      </c>
      <c r="E446" s="82">
        <v>-2465.307332137847</v>
      </c>
      <c r="F446" s="82">
        <v>-3058.3465640091526</v>
      </c>
    </row>
    <row r="447" spans="2:6" x14ac:dyDescent="0.25">
      <c r="B447" s="80">
        <v>0.67638888888888782</v>
      </c>
      <c r="C447" s="82">
        <v>37615.683312423709</v>
      </c>
      <c r="D447" s="82">
        <v>35172.077780367443</v>
      </c>
      <c r="E447" s="82">
        <v>-2443.6055320562664</v>
      </c>
      <c r="F447" s="82">
        <v>-3058.3465640091526</v>
      </c>
    </row>
    <row r="448" spans="2:6" x14ac:dyDescent="0.25">
      <c r="B448" s="80">
        <v>0.67708333333333226</v>
      </c>
      <c r="C448" s="82">
        <v>37754.51086666371</v>
      </c>
      <c r="D448" s="82">
        <v>35252.985548117445</v>
      </c>
      <c r="E448" s="82">
        <v>-2501.5253185462643</v>
      </c>
      <c r="F448" s="82">
        <v>-3058.3465640091526</v>
      </c>
    </row>
    <row r="449" spans="2:6" x14ac:dyDescent="0.25">
      <c r="B449" s="80">
        <v>0.6777777777777767</v>
      </c>
      <c r="C449" s="82">
        <v>38193.119735306565</v>
      </c>
      <c r="D449" s="82">
        <v>35274.395886117447</v>
      </c>
      <c r="E449" s="82">
        <v>-2918.7238491891185</v>
      </c>
      <c r="F449" s="82">
        <v>-3058.3465640091526</v>
      </c>
    </row>
    <row r="450" spans="2:6" x14ac:dyDescent="0.25">
      <c r="B450" s="80">
        <v>0.67847222222222114</v>
      </c>
      <c r="C450" s="82">
        <v>38412.464834877996</v>
      </c>
      <c r="D450" s="82">
        <v>35562.672819617444</v>
      </c>
      <c r="E450" s="82">
        <v>-2849.7920152605511</v>
      </c>
      <c r="F450" s="82">
        <v>-3058.3465640091526</v>
      </c>
    </row>
    <row r="451" spans="2:6" x14ac:dyDescent="0.25">
      <c r="B451" s="80">
        <v>0.67916666666666559</v>
      </c>
      <c r="C451" s="82">
        <v>38430.394081711333</v>
      </c>
      <c r="D451" s="82">
        <v>35602.199688367444</v>
      </c>
      <c r="E451" s="82">
        <v>-2828.1943933438888</v>
      </c>
      <c r="F451" s="82">
        <v>-3058.3465640091526</v>
      </c>
    </row>
    <row r="452" spans="2:6" x14ac:dyDescent="0.25">
      <c r="B452" s="80">
        <v>0.67986111111111003</v>
      </c>
      <c r="C452" s="82">
        <v>38488.289601911332</v>
      </c>
      <c r="D452" s="82">
        <v>35891.632188367446</v>
      </c>
      <c r="E452" s="82">
        <v>-2596.6574135438859</v>
      </c>
      <c r="F452" s="82">
        <v>-3058.3465640091526</v>
      </c>
    </row>
    <row r="453" spans="2:6" x14ac:dyDescent="0.25">
      <c r="B453" s="80">
        <v>0.68055555555555447</v>
      </c>
      <c r="C453" s="82">
        <v>38528.677101911329</v>
      </c>
      <c r="D453" s="82">
        <v>35891.632188367446</v>
      </c>
      <c r="E453" s="82">
        <v>-2637.044913543883</v>
      </c>
      <c r="F453" s="82">
        <v>-3058.3465640091526</v>
      </c>
    </row>
    <row r="454" spans="2:6" x14ac:dyDescent="0.25">
      <c r="B454" s="80">
        <v>0.68124999999999891</v>
      </c>
      <c r="C454" s="82">
        <v>38541.134734611333</v>
      </c>
      <c r="D454" s="82">
        <v>35916.617471367448</v>
      </c>
      <c r="E454" s="82">
        <v>-2624.5172632438844</v>
      </c>
      <c r="F454" s="82">
        <v>-3058.3465640091526</v>
      </c>
    </row>
    <row r="455" spans="2:6" x14ac:dyDescent="0.25">
      <c r="B455" s="80">
        <v>0.68194444444444335</v>
      </c>
      <c r="C455" s="82">
        <v>38567.794346111332</v>
      </c>
      <c r="D455" s="82">
        <v>36034.151946867445</v>
      </c>
      <c r="E455" s="82">
        <v>-2533.6423992438868</v>
      </c>
      <c r="F455" s="82">
        <v>-3058.3465640091526</v>
      </c>
    </row>
    <row r="456" spans="2:6" x14ac:dyDescent="0.25">
      <c r="B456" s="80">
        <v>0.6826388888888878</v>
      </c>
      <c r="C456" s="82">
        <v>38601.73132791133</v>
      </c>
      <c r="D456" s="82">
        <v>36056.901946867445</v>
      </c>
      <c r="E456" s="82">
        <v>-2544.8293810438845</v>
      </c>
      <c r="F456" s="82">
        <v>-3058.3465640091526</v>
      </c>
    </row>
    <row r="457" spans="2:6" x14ac:dyDescent="0.25">
      <c r="B457" s="80">
        <v>0.68333333333333224</v>
      </c>
      <c r="C457" s="82">
        <v>38738.77421109315</v>
      </c>
      <c r="D457" s="82">
        <v>36067.886450867445</v>
      </c>
      <c r="E457" s="82">
        <v>-2670.8877602257053</v>
      </c>
      <c r="F457" s="82">
        <v>-3058.3465640091526</v>
      </c>
    </row>
    <row r="458" spans="2:6" x14ac:dyDescent="0.25">
      <c r="B458" s="80">
        <v>0.68402777777777668</v>
      </c>
      <c r="C458" s="82">
        <v>38890.387277807436</v>
      </c>
      <c r="D458" s="82">
        <v>36111.918568867448</v>
      </c>
      <c r="E458" s="82">
        <v>-2778.4687089399886</v>
      </c>
      <c r="F458" s="82">
        <v>-3058.3465640091526</v>
      </c>
    </row>
    <row r="459" spans="2:6" x14ac:dyDescent="0.25">
      <c r="B459" s="80">
        <v>0.68472222222222112</v>
      </c>
      <c r="C459" s="82">
        <v>39014.339327361602</v>
      </c>
      <c r="D459" s="82">
        <v>36140.104229267446</v>
      </c>
      <c r="E459" s="82">
        <v>-2874.2350980941555</v>
      </c>
      <c r="F459" s="82">
        <v>-3058.3465640091526</v>
      </c>
    </row>
    <row r="460" spans="2:6" x14ac:dyDescent="0.25">
      <c r="B460" s="80">
        <v>0.68541666666666556</v>
      </c>
      <c r="C460" s="82">
        <v>39048.207232361601</v>
      </c>
      <c r="D460" s="82">
        <v>36161.948592267443</v>
      </c>
      <c r="E460" s="82">
        <v>-2886.2586400941582</v>
      </c>
      <c r="F460" s="82">
        <v>-3058.3465640091526</v>
      </c>
    </row>
    <row r="461" spans="2:6" x14ac:dyDescent="0.25">
      <c r="B461" s="80">
        <v>0.68611111111111001</v>
      </c>
      <c r="C461" s="82">
        <v>39074.472450736605</v>
      </c>
      <c r="D461" s="82">
        <v>36192.533659267443</v>
      </c>
      <c r="E461" s="82">
        <v>-2881.9387914691615</v>
      </c>
      <c r="F461" s="82">
        <v>-3058.3465640091526</v>
      </c>
    </row>
    <row r="462" spans="2:6" x14ac:dyDescent="0.25">
      <c r="B462" s="80">
        <v>0.68680555555555445</v>
      </c>
      <c r="C462" s="82">
        <v>39097.647639776602</v>
      </c>
      <c r="D462" s="82">
        <v>36231.49476926744</v>
      </c>
      <c r="E462" s="82">
        <v>-2866.1528705091623</v>
      </c>
      <c r="F462" s="82">
        <v>-3058.3465640091526</v>
      </c>
    </row>
    <row r="463" spans="2:6" x14ac:dyDescent="0.25">
      <c r="B463" s="80">
        <v>0.68749999999999889</v>
      </c>
      <c r="C463" s="82">
        <v>39238.152734276598</v>
      </c>
      <c r="D463" s="82">
        <v>36231.49476926744</v>
      </c>
      <c r="E463" s="82">
        <v>-3006.6579650091589</v>
      </c>
      <c r="F463" s="82">
        <v>-3058.3465640091526</v>
      </c>
    </row>
    <row r="464" spans="2:6" x14ac:dyDescent="0.25">
      <c r="B464" s="80">
        <v>0.68819444444444333</v>
      </c>
      <c r="C464" s="82">
        <v>39238.152734276598</v>
      </c>
      <c r="D464" s="82">
        <v>36231.49476926744</v>
      </c>
      <c r="E464" s="82">
        <v>-3006.6579650091589</v>
      </c>
      <c r="F464" s="82">
        <v>-3058.3465640091526</v>
      </c>
    </row>
    <row r="465" spans="2:6" x14ac:dyDescent="0.25">
      <c r="B465" s="80">
        <v>0.68888888888888777</v>
      </c>
      <c r="C465" s="82">
        <v>39238.152734276598</v>
      </c>
      <c r="D465" s="82">
        <v>36231.49476926744</v>
      </c>
      <c r="E465" s="82">
        <v>-3006.6579650091589</v>
      </c>
      <c r="F465" s="82">
        <v>-3058.3465640091526</v>
      </c>
    </row>
    <row r="466" spans="2:6" x14ac:dyDescent="0.25">
      <c r="B466" s="80">
        <v>0.68958333333333222</v>
      </c>
      <c r="C466" s="82">
        <v>39238.152734276598</v>
      </c>
      <c r="D466" s="82">
        <v>36231.49476926744</v>
      </c>
      <c r="E466" s="82">
        <v>-3006.6579650091589</v>
      </c>
      <c r="F466" s="82">
        <v>-3058.3465640091526</v>
      </c>
    </row>
    <row r="467" spans="2:6" x14ac:dyDescent="0.25">
      <c r="B467" s="80">
        <v>0.69027777777777666</v>
      </c>
      <c r="C467" s="82">
        <v>39238.152734276598</v>
      </c>
      <c r="D467" s="82">
        <v>36231.49476926744</v>
      </c>
      <c r="E467" s="82">
        <v>-3006.6579650091589</v>
      </c>
      <c r="F467" s="82">
        <v>-3058.3465640091526</v>
      </c>
    </row>
    <row r="468" spans="2:6" x14ac:dyDescent="0.25">
      <c r="B468" s="80">
        <v>0.6909722222222211</v>
      </c>
      <c r="C468" s="82">
        <v>39238.152734276598</v>
      </c>
      <c r="D468" s="82">
        <v>36231.49476926744</v>
      </c>
      <c r="E468" s="82">
        <v>-3006.6579650091589</v>
      </c>
      <c r="F468" s="82">
        <v>-3058.3465640091526</v>
      </c>
    </row>
    <row r="469" spans="2:6" x14ac:dyDescent="0.25">
      <c r="B469" s="80">
        <v>0.69166666666666554</v>
      </c>
      <c r="C469" s="82">
        <v>39238.152734276598</v>
      </c>
      <c r="D469" s="82">
        <v>36231.49476926744</v>
      </c>
      <c r="E469" s="82">
        <v>-3006.6579650091589</v>
      </c>
      <c r="F469" s="82">
        <v>-3058.3465640091526</v>
      </c>
    </row>
    <row r="470" spans="2:6" x14ac:dyDescent="0.25">
      <c r="B470" s="80">
        <v>0.69236111111110998</v>
      </c>
      <c r="C470" s="82">
        <v>39238.152734276598</v>
      </c>
      <c r="D470" s="82">
        <v>36231.49476926744</v>
      </c>
      <c r="E470" s="82">
        <v>-3006.6579650091589</v>
      </c>
      <c r="F470" s="82">
        <v>-3058.3465640091526</v>
      </c>
    </row>
    <row r="471" spans="2:6" x14ac:dyDescent="0.25">
      <c r="B471" s="80">
        <v>0.69305555555555443</v>
      </c>
      <c r="C471" s="82">
        <v>39238.152734276598</v>
      </c>
      <c r="D471" s="82">
        <v>36231.49476926744</v>
      </c>
      <c r="E471" s="82">
        <v>-3006.6579650091589</v>
      </c>
      <c r="F471" s="82">
        <v>-3058.3465640091526</v>
      </c>
    </row>
    <row r="472" spans="2:6" x14ac:dyDescent="0.25">
      <c r="B472" s="80">
        <v>0.69374999999999887</v>
      </c>
      <c r="C472" s="82">
        <v>39238.152734276598</v>
      </c>
      <c r="D472" s="82">
        <v>36231.49476926744</v>
      </c>
      <c r="E472" s="82">
        <v>-3006.6579650091589</v>
      </c>
      <c r="F472" s="82">
        <v>-3058.3465640091526</v>
      </c>
    </row>
    <row r="473" spans="2:6" x14ac:dyDescent="0.25">
      <c r="B473" s="80">
        <v>0.69444444444444331</v>
      </c>
      <c r="C473" s="82">
        <v>39238.152734276598</v>
      </c>
      <c r="D473" s="82">
        <v>36231.49476926744</v>
      </c>
      <c r="E473" s="82">
        <v>-3006.6579650091589</v>
      </c>
      <c r="F473" s="82">
        <v>-3058.3465640091526</v>
      </c>
    </row>
    <row r="474" spans="2:6" x14ac:dyDescent="0.25">
      <c r="B474" s="80">
        <v>0.69513888888888775</v>
      </c>
      <c r="C474" s="82">
        <v>39238.152734276598</v>
      </c>
      <c r="D474" s="82">
        <v>36231.49476926744</v>
      </c>
      <c r="E474" s="82">
        <v>-3006.6579650091589</v>
      </c>
      <c r="F474" s="82">
        <v>-3058.3465640091526</v>
      </c>
    </row>
    <row r="475" spans="2:6" x14ac:dyDescent="0.25">
      <c r="B475" s="80">
        <v>0.69583333333333219</v>
      </c>
      <c r="C475" s="82">
        <v>39238.152734276598</v>
      </c>
      <c r="D475" s="82">
        <v>36231.49476926744</v>
      </c>
      <c r="E475" s="82">
        <v>-3006.6579650091589</v>
      </c>
      <c r="F475" s="82">
        <v>-3058.3465640091526</v>
      </c>
    </row>
    <row r="476" spans="2:6" x14ac:dyDescent="0.25">
      <c r="B476" s="80">
        <v>0.69652777777777664</v>
      </c>
      <c r="C476" s="82">
        <v>39238.152734276598</v>
      </c>
      <c r="D476" s="82">
        <v>36231.49476926744</v>
      </c>
      <c r="E476" s="82">
        <v>-3006.6579650091589</v>
      </c>
      <c r="F476" s="82">
        <v>-3058.3465640091526</v>
      </c>
    </row>
    <row r="477" spans="2:6" x14ac:dyDescent="0.25">
      <c r="B477" s="80">
        <v>0.69722222222222108</v>
      </c>
      <c r="C477" s="82">
        <v>39238.152734276598</v>
      </c>
      <c r="D477" s="82">
        <v>36231.49476926744</v>
      </c>
      <c r="E477" s="82">
        <v>-3006.6579650091589</v>
      </c>
      <c r="F477" s="82">
        <v>-3058.3465640091526</v>
      </c>
    </row>
    <row r="478" spans="2:6" x14ac:dyDescent="0.25">
      <c r="B478" s="80">
        <v>0.69791666666666552</v>
      </c>
      <c r="C478" s="82">
        <v>39238.152734276598</v>
      </c>
      <c r="D478" s="82">
        <v>36231.49476926744</v>
      </c>
      <c r="E478" s="82">
        <v>-3006.6579650091589</v>
      </c>
      <c r="F478" s="82">
        <v>-3058.3465640091526</v>
      </c>
    </row>
    <row r="479" spans="2:6" x14ac:dyDescent="0.25">
      <c r="B479" s="80">
        <v>0.69861111111110996</v>
      </c>
      <c r="C479" s="82">
        <v>39238.152734276598</v>
      </c>
      <c r="D479" s="82">
        <v>36231.49476926744</v>
      </c>
      <c r="E479" s="82">
        <v>-3006.6579650091589</v>
      </c>
      <c r="F479" s="82">
        <v>-3058.3465640091526</v>
      </c>
    </row>
    <row r="480" spans="2:6" x14ac:dyDescent="0.25">
      <c r="B480" s="80">
        <v>0.6993055555555544</v>
      </c>
      <c r="C480" s="82">
        <v>39238.152734276598</v>
      </c>
      <c r="D480" s="82">
        <v>36231.49476926744</v>
      </c>
      <c r="E480" s="82">
        <v>-3006.6579650091589</v>
      </c>
      <c r="F480" s="82">
        <v>-3058.3465640091526</v>
      </c>
    </row>
    <row r="481" spans="2:6" x14ac:dyDescent="0.25">
      <c r="B481" s="80">
        <v>0.69999999999999885</v>
      </c>
      <c r="C481" s="82">
        <v>39238.152734276598</v>
      </c>
      <c r="D481" s="82">
        <v>36231.49476926744</v>
      </c>
      <c r="E481" s="82">
        <v>-3006.6579650091589</v>
      </c>
      <c r="F481" s="82">
        <v>-3058.3465640091526</v>
      </c>
    </row>
    <row r="482" spans="2:6" x14ac:dyDescent="0.25">
      <c r="B482" s="80">
        <v>0.70069444444444329</v>
      </c>
      <c r="C482" s="82">
        <v>39238.152734276598</v>
      </c>
      <c r="D482" s="82">
        <v>36231.49476926744</v>
      </c>
      <c r="E482" s="82">
        <v>-3006.6579650091589</v>
      </c>
      <c r="F482" s="82">
        <v>-3058.3465640091526</v>
      </c>
    </row>
    <row r="483" spans="2:6" x14ac:dyDescent="0.25">
      <c r="B483" s="80">
        <v>0.70138888888888773</v>
      </c>
      <c r="C483" s="82">
        <v>39238.152734276598</v>
      </c>
      <c r="D483" s="82">
        <v>36231.49476926744</v>
      </c>
      <c r="E483" s="82">
        <v>-3006.6579650091589</v>
      </c>
      <c r="F483" s="82">
        <v>-3058.3465640091526</v>
      </c>
    </row>
    <row r="484" spans="2:6" x14ac:dyDescent="0.25">
      <c r="B484" s="80">
        <v>0.70208333333333217</v>
      </c>
      <c r="C484" s="82">
        <v>39251.532904276595</v>
      </c>
      <c r="D484" s="82">
        <v>36231.49476926744</v>
      </c>
      <c r="E484" s="82">
        <v>-3020.0381350091557</v>
      </c>
      <c r="F484" s="82">
        <v>-3058.3465640091526</v>
      </c>
    </row>
    <row r="485" spans="2:6" x14ac:dyDescent="0.25">
      <c r="B485" s="80">
        <v>0.70277777777777661</v>
      </c>
      <c r="C485" s="82">
        <v>39251.532904276595</v>
      </c>
      <c r="D485" s="82">
        <v>36231.49476926744</v>
      </c>
      <c r="E485" s="82">
        <v>-3020.0381350091557</v>
      </c>
      <c r="F485" s="82">
        <v>-3058.3465640091526</v>
      </c>
    </row>
    <row r="486" spans="2:6" x14ac:dyDescent="0.25">
      <c r="B486" s="80">
        <v>0.70347222222222106</v>
      </c>
      <c r="C486" s="82">
        <v>39251.532904276595</v>
      </c>
      <c r="D486" s="82">
        <v>36231.49476926744</v>
      </c>
      <c r="E486" s="82">
        <v>-3020.0381350091557</v>
      </c>
      <c r="F486" s="82">
        <v>-3058.3465640091526</v>
      </c>
    </row>
    <row r="487" spans="2:6" x14ac:dyDescent="0.25">
      <c r="B487" s="80">
        <v>0.7041666666666655</v>
      </c>
      <c r="C487" s="82">
        <v>39262.259874276599</v>
      </c>
      <c r="D487" s="82">
        <v>36231.49476926744</v>
      </c>
      <c r="E487" s="82">
        <v>-3030.765105009159</v>
      </c>
      <c r="F487" s="82">
        <v>-3058.3465640091526</v>
      </c>
    </row>
    <row r="488" spans="2:6" x14ac:dyDescent="0.25">
      <c r="B488" s="80">
        <v>0.70486111111110994</v>
      </c>
      <c r="C488" s="82">
        <v>39262.259874276599</v>
      </c>
      <c r="D488" s="82">
        <v>36231.49476926744</v>
      </c>
      <c r="E488" s="82">
        <v>-3030.765105009159</v>
      </c>
      <c r="F488" s="82">
        <v>-3058.3465640091526</v>
      </c>
    </row>
    <row r="489" spans="2:6" x14ac:dyDescent="0.25">
      <c r="B489" s="80">
        <v>0.70555555555555438</v>
      </c>
      <c r="C489" s="82">
        <v>39262.259874276599</v>
      </c>
      <c r="D489" s="82">
        <v>36231.49476926744</v>
      </c>
      <c r="E489" s="82">
        <v>-3030.765105009159</v>
      </c>
      <c r="F489" s="82">
        <v>-3058.3465640091526</v>
      </c>
    </row>
    <row r="490" spans="2:6" x14ac:dyDescent="0.25">
      <c r="B490" s="80">
        <v>0.70624999999999882</v>
      </c>
      <c r="C490" s="82">
        <v>39262.259874276599</v>
      </c>
      <c r="D490" s="82">
        <v>36231.49476926744</v>
      </c>
      <c r="E490" s="82">
        <v>-3030.765105009159</v>
      </c>
      <c r="F490" s="82">
        <v>-3058.3465640091526</v>
      </c>
    </row>
    <row r="491" spans="2:6" x14ac:dyDescent="0.25">
      <c r="B491" s="80">
        <v>0.70694444444444327</v>
      </c>
      <c r="C491" s="82">
        <v>39262.259874276599</v>
      </c>
      <c r="D491" s="82">
        <v>36231.49476926744</v>
      </c>
      <c r="E491" s="82">
        <v>-3030.765105009159</v>
      </c>
      <c r="F491" s="82">
        <v>-3058.3465640091526</v>
      </c>
    </row>
    <row r="492" spans="2:6" x14ac:dyDescent="0.25">
      <c r="B492" s="80">
        <v>0.70763888888888771</v>
      </c>
      <c r="C492" s="82">
        <v>39262.259874276599</v>
      </c>
      <c r="D492" s="82">
        <v>36231.49476926744</v>
      </c>
      <c r="E492" s="82">
        <v>-3030.765105009159</v>
      </c>
      <c r="F492" s="82">
        <v>-3058.3465640091526</v>
      </c>
    </row>
    <row r="493" spans="2:6" x14ac:dyDescent="0.25">
      <c r="B493" s="80">
        <v>0.70833333333333215</v>
      </c>
      <c r="C493" s="82">
        <v>39262.259874276599</v>
      </c>
      <c r="D493" s="82">
        <v>36231.49476926744</v>
      </c>
      <c r="E493" s="82">
        <v>-3030.765105009159</v>
      </c>
      <c r="F493" s="82">
        <v>-3058.3465640091526</v>
      </c>
    </row>
    <row r="494" spans="2:6" x14ac:dyDescent="0.25">
      <c r="B494" s="80">
        <v>0.70902777777777659</v>
      </c>
      <c r="C494" s="82">
        <v>39262.259874276599</v>
      </c>
      <c r="D494" s="82">
        <v>36231.49476926744</v>
      </c>
      <c r="E494" s="82">
        <v>-3030.765105009159</v>
      </c>
      <c r="F494" s="82">
        <v>-3058.3465640091526</v>
      </c>
    </row>
    <row r="495" spans="2:6" x14ac:dyDescent="0.25">
      <c r="B495" s="80">
        <v>0.70972222222222103</v>
      </c>
      <c r="C495" s="82">
        <v>39262.259874276599</v>
      </c>
      <c r="D495" s="82">
        <v>36231.49476926744</v>
      </c>
      <c r="E495" s="82">
        <v>-3030.765105009159</v>
      </c>
      <c r="F495" s="82">
        <v>-3058.3465640091526</v>
      </c>
    </row>
    <row r="496" spans="2:6" x14ac:dyDescent="0.25">
      <c r="B496" s="80">
        <v>0.71041666666666548</v>
      </c>
      <c r="C496" s="82">
        <v>39262.259874276599</v>
      </c>
      <c r="D496" s="82">
        <v>36231.49476926744</v>
      </c>
      <c r="E496" s="82">
        <v>-3030.765105009159</v>
      </c>
      <c r="F496" s="82">
        <v>-3058.3465640091526</v>
      </c>
    </row>
    <row r="497" spans="2:6" x14ac:dyDescent="0.25">
      <c r="B497" s="80">
        <v>0.71111111111110992</v>
      </c>
      <c r="C497" s="82">
        <v>39262.259874276599</v>
      </c>
      <c r="D497" s="82">
        <v>36231.49476926744</v>
      </c>
      <c r="E497" s="82">
        <v>-3030.765105009159</v>
      </c>
      <c r="F497" s="82">
        <v>-3058.3465640091526</v>
      </c>
    </row>
    <row r="498" spans="2:6" x14ac:dyDescent="0.25">
      <c r="B498" s="80">
        <v>0.71180555555555436</v>
      </c>
      <c r="C498" s="82">
        <v>39262.259874276599</v>
      </c>
      <c r="D498" s="82">
        <v>36231.49476926744</v>
      </c>
      <c r="E498" s="82">
        <v>-3030.765105009159</v>
      </c>
      <c r="F498" s="82">
        <v>-3058.3465640091526</v>
      </c>
    </row>
    <row r="499" spans="2:6" x14ac:dyDescent="0.25">
      <c r="B499" s="80">
        <v>0.7124999999999988</v>
      </c>
      <c r="C499" s="82">
        <v>39278.349059276596</v>
      </c>
      <c r="D499" s="82">
        <v>36231.49476926744</v>
      </c>
      <c r="E499" s="82">
        <v>-3046.8542900091561</v>
      </c>
      <c r="F499" s="82">
        <v>-3058.3465640091526</v>
      </c>
    </row>
    <row r="500" spans="2:6" x14ac:dyDescent="0.25">
      <c r="B500" s="80">
        <v>0.71319444444444324</v>
      </c>
      <c r="C500" s="82">
        <v>39278.349059276596</v>
      </c>
      <c r="D500" s="82">
        <v>36231.49476926744</v>
      </c>
      <c r="E500" s="82">
        <v>-3046.8542900091561</v>
      </c>
      <c r="F500" s="82">
        <v>-3058.3465640091526</v>
      </c>
    </row>
    <row r="501" spans="2:6" x14ac:dyDescent="0.25">
      <c r="B501" s="80">
        <v>0.71388888888888768</v>
      </c>
      <c r="C501" s="82">
        <v>39289.841333276592</v>
      </c>
      <c r="D501" s="82">
        <v>36231.49476926744</v>
      </c>
      <c r="E501" s="82">
        <v>-3058.3465640091526</v>
      </c>
      <c r="F501" s="82">
        <v>-3058.3465640091526</v>
      </c>
    </row>
    <row r="502" spans="2:6" x14ac:dyDescent="0.25">
      <c r="B502" s="80">
        <v>0.71458333333333213</v>
      </c>
      <c r="C502" s="82">
        <v>39289.841333276592</v>
      </c>
      <c r="D502" s="82">
        <v>36251.49476926744</v>
      </c>
      <c r="E502" s="82">
        <v>-3038.3465640091526</v>
      </c>
      <c r="F502" s="82">
        <v>-3058.3465640091526</v>
      </c>
    </row>
    <row r="503" spans="2:6" x14ac:dyDescent="0.25">
      <c r="B503" s="80">
        <v>0.71527777777777657</v>
      </c>
      <c r="C503" s="82">
        <v>39289.841333276592</v>
      </c>
      <c r="D503" s="82">
        <v>36251.49476926744</v>
      </c>
      <c r="E503" s="82">
        <v>-3038.3465640091526</v>
      </c>
      <c r="F503" s="82">
        <v>-3058.3465640091526</v>
      </c>
    </row>
    <row r="504" spans="2:6" x14ac:dyDescent="0.25">
      <c r="B504" s="80">
        <v>0.71597222222222101</v>
      </c>
      <c r="C504" s="82">
        <v>39289.841333276592</v>
      </c>
      <c r="D504" s="82">
        <v>36251.49476926744</v>
      </c>
      <c r="E504" s="82">
        <v>-3038.3465640091526</v>
      </c>
      <c r="F504" s="82">
        <v>-3058.3465640091526</v>
      </c>
    </row>
    <row r="505" spans="2:6" x14ac:dyDescent="0.25">
      <c r="B505" s="80">
        <v>0.71666666666666545</v>
      </c>
      <c r="C505" s="82">
        <v>39289.841333276592</v>
      </c>
      <c r="D505" s="82">
        <v>36251.49476926744</v>
      </c>
      <c r="E505" s="82">
        <v>-3038.3465640091526</v>
      </c>
      <c r="F505" s="82">
        <v>-3058.3465640091526</v>
      </c>
    </row>
    <row r="506" spans="2:6" x14ac:dyDescent="0.25">
      <c r="B506" s="80">
        <v>0.71736111111110989</v>
      </c>
      <c r="C506" s="82">
        <v>39304.34717127659</v>
      </c>
      <c r="D506" s="82">
        <v>36251.49476926744</v>
      </c>
      <c r="E506" s="82">
        <v>-3052.85240200915</v>
      </c>
      <c r="F506" s="82">
        <v>-3058.3465640091526</v>
      </c>
    </row>
    <row r="507" spans="2:6" x14ac:dyDescent="0.25">
      <c r="B507" s="80">
        <v>0.71805555555555434</v>
      </c>
      <c r="C507" s="82">
        <v>39304.34717127659</v>
      </c>
      <c r="D507" s="82">
        <v>36251.49476926744</v>
      </c>
      <c r="E507" s="82">
        <v>-3052.85240200915</v>
      </c>
      <c r="F507" s="82">
        <v>-3058.3465640091526</v>
      </c>
    </row>
    <row r="508" spans="2:6" x14ac:dyDescent="0.25">
      <c r="B508" s="80">
        <v>0.71874999999999878</v>
      </c>
      <c r="C508" s="82">
        <v>39304.34717127659</v>
      </c>
      <c r="D508" s="82">
        <v>36251.49476926744</v>
      </c>
      <c r="E508" s="82">
        <v>-3052.85240200915</v>
      </c>
      <c r="F508" s="82">
        <v>-3058.3465640091526</v>
      </c>
    </row>
    <row r="509" spans="2:6" x14ac:dyDescent="0.25">
      <c r="B509" s="80">
        <v>0.71944444444444322</v>
      </c>
      <c r="C509" s="82">
        <v>39304.34717127659</v>
      </c>
      <c r="D509" s="82">
        <v>36251.49476926744</v>
      </c>
      <c r="E509" s="82">
        <v>-3052.85240200915</v>
      </c>
      <c r="F509" s="82">
        <v>-3058.3465640091526</v>
      </c>
    </row>
    <row r="510" spans="2:6" x14ac:dyDescent="0.25">
      <c r="B510" s="80">
        <v>0.72013888888888766</v>
      </c>
      <c r="C510" s="82">
        <v>39304.34717127659</v>
      </c>
      <c r="D510" s="82">
        <v>36251.49476926744</v>
      </c>
      <c r="E510" s="82">
        <v>-3052.85240200915</v>
      </c>
      <c r="F510" s="82">
        <v>-3058.3465640091526</v>
      </c>
    </row>
    <row r="511" spans="2:6" x14ac:dyDescent="0.25">
      <c r="B511" s="80">
        <v>0.7208333333333321</v>
      </c>
      <c r="C511" s="82">
        <v>39304.34717127659</v>
      </c>
      <c r="D511" s="82">
        <v>36251.49476926744</v>
      </c>
      <c r="E511" s="82">
        <v>-3052.85240200915</v>
      </c>
      <c r="F511" s="82">
        <v>-3058.3465640091526</v>
      </c>
    </row>
    <row r="512" spans="2:6" x14ac:dyDescent="0.25">
      <c r="B512" s="80">
        <v>0.72152777777777655</v>
      </c>
      <c r="C512" s="82">
        <v>39304.34717127659</v>
      </c>
      <c r="D512" s="82">
        <v>36251.49476926744</v>
      </c>
      <c r="E512" s="82">
        <v>-3052.85240200915</v>
      </c>
      <c r="F512" s="82">
        <v>-3058.3465640091526</v>
      </c>
    </row>
    <row r="513" spans="2:6" x14ac:dyDescent="0.25">
      <c r="B513" s="80">
        <v>0.72222222222222099</v>
      </c>
      <c r="C513" s="82">
        <v>39304.34717127659</v>
      </c>
      <c r="D513" s="82">
        <v>36251.49476926744</v>
      </c>
      <c r="E513" s="82">
        <v>-3052.85240200915</v>
      </c>
      <c r="F513" s="82">
        <v>-3058.3465640091526</v>
      </c>
    </row>
    <row r="514" spans="2:6" x14ac:dyDescent="0.25">
      <c r="B514" s="80">
        <v>0.72291666666666543</v>
      </c>
      <c r="C514" s="82">
        <v>39304.34717127659</v>
      </c>
      <c r="D514" s="82">
        <v>36251.49476926744</v>
      </c>
      <c r="E514" s="82">
        <v>-3052.85240200915</v>
      </c>
      <c r="F514" s="82">
        <v>-3058.3465640091526</v>
      </c>
    </row>
    <row r="515" spans="2:6" x14ac:dyDescent="0.25">
      <c r="B515" s="80">
        <v>0.72361111111110987</v>
      </c>
      <c r="C515" s="82">
        <v>39304.34717127659</v>
      </c>
      <c r="D515" s="82">
        <v>36251.49476926744</v>
      </c>
      <c r="E515" s="82">
        <v>-3052.85240200915</v>
      </c>
      <c r="F515" s="82">
        <v>-3058.3465640091526</v>
      </c>
    </row>
    <row r="516" spans="2:6" x14ac:dyDescent="0.25">
      <c r="B516" s="80">
        <v>0.72430555555555431</v>
      </c>
      <c r="C516" s="82">
        <v>39304.34717127659</v>
      </c>
      <c r="D516" s="82">
        <v>36251.49476926744</v>
      </c>
      <c r="E516" s="82">
        <v>-3052.85240200915</v>
      </c>
      <c r="F516" s="82">
        <v>-3058.3465640091526</v>
      </c>
    </row>
    <row r="517" spans="2:6" x14ac:dyDescent="0.25">
      <c r="B517" s="80">
        <v>0.72499999999999876</v>
      </c>
      <c r="C517" s="82">
        <v>39304.34717127659</v>
      </c>
      <c r="D517" s="82">
        <v>36251.49476926744</v>
      </c>
      <c r="E517" s="82">
        <v>-3052.85240200915</v>
      </c>
      <c r="F517" s="82">
        <v>-3058.3465640091526</v>
      </c>
    </row>
    <row r="518" spans="2:6" x14ac:dyDescent="0.25">
      <c r="B518" s="80">
        <v>0.7256944444444432</v>
      </c>
      <c r="C518" s="82">
        <v>39304.34717127659</v>
      </c>
      <c r="D518" s="82">
        <v>36251.49476926744</v>
      </c>
      <c r="E518" s="82">
        <v>-3052.85240200915</v>
      </c>
      <c r="F518" s="82">
        <v>-3058.3465640091526</v>
      </c>
    </row>
    <row r="519" spans="2:6" x14ac:dyDescent="0.25">
      <c r="B519" s="80">
        <v>0.72638888888888764</v>
      </c>
      <c r="C519" s="82">
        <v>39304.34717127659</v>
      </c>
      <c r="D519" s="82">
        <v>36272.269769267441</v>
      </c>
      <c r="E519" s="82">
        <v>-3032.0774020091485</v>
      </c>
      <c r="F519" s="82">
        <v>-3058.3465640091526</v>
      </c>
    </row>
    <row r="520" spans="2:6" x14ac:dyDescent="0.25">
      <c r="B520" s="80">
        <v>0.72708333333333208</v>
      </c>
      <c r="C520" s="82">
        <v>39304.34717127659</v>
      </c>
      <c r="D520" s="82">
        <v>36272.269769267441</v>
      </c>
      <c r="E520" s="82">
        <v>-3032.0774020091485</v>
      </c>
      <c r="F520" s="82">
        <v>-3058.3465640091526</v>
      </c>
    </row>
    <row r="521" spans="2:6" x14ac:dyDescent="0.25">
      <c r="B521" s="80">
        <v>0.72777777777777652</v>
      </c>
      <c r="C521" s="82">
        <v>39304.34717127659</v>
      </c>
      <c r="D521" s="82">
        <v>36272.269769267441</v>
      </c>
      <c r="E521" s="82">
        <v>-3032.0774020091485</v>
      </c>
      <c r="F521" s="82">
        <v>-3058.3465640091526</v>
      </c>
    </row>
    <row r="522" spans="2:6" x14ac:dyDescent="0.25">
      <c r="B522" s="80">
        <v>0.72847222222222097</v>
      </c>
      <c r="C522" s="82">
        <v>39304.34717127659</v>
      </c>
      <c r="D522" s="82">
        <v>36272.269769267441</v>
      </c>
      <c r="E522" s="82">
        <v>-3032.0774020091485</v>
      </c>
      <c r="F522" s="82">
        <v>-3058.3465640091526</v>
      </c>
    </row>
    <row r="523" spans="2:6" x14ac:dyDescent="0.25">
      <c r="B523" s="80">
        <v>0.72916666666666541</v>
      </c>
      <c r="C523" s="82">
        <v>39304.34717127659</v>
      </c>
      <c r="D523" s="82">
        <v>36983.539769267438</v>
      </c>
      <c r="E523" s="82">
        <v>-2320.8074020091517</v>
      </c>
      <c r="F523" s="82">
        <v>-3058.3465640091526</v>
      </c>
    </row>
    <row r="524" spans="2:6" x14ac:dyDescent="0.25">
      <c r="B524" s="80">
        <v>0.72986111111110985</v>
      </c>
      <c r="C524" s="82">
        <v>39304.34717127659</v>
      </c>
      <c r="D524" s="82">
        <v>37422.423450267437</v>
      </c>
      <c r="E524" s="82">
        <v>-1881.9237210091524</v>
      </c>
      <c r="F524" s="82">
        <v>-3058.3465640091526</v>
      </c>
    </row>
    <row r="525" spans="2:6" x14ac:dyDescent="0.25">
      <c r="B525" s="80">
        <v>0.73055555555555429</v>
      </c>
      <c r="C525" s="82">
        <v>39304.34717127659</v>
      </c>
      <c r="D525" s="82">
        <v>37422.423450267437</v>
      </c>
      <c r="E525" s="82">
        <v>-1881.9237210091524</v>
      </c>
      <c r="F525" s="82">
        <v>-3058.3465640091526</v>
      </c>
    </row>
    <row r="526" spans="2:6" x14ac:dyDescent="0.25">
      <c r="B526" s="80">
        <v>0.73124999999999873</v>
      </c>
      <c r="C526" s="82">
        <v>39304.34717127659</v>
      </c>
      <c r="D526" s="82">
        <v>37422.423450267437</v>
      </c>
      <c r="E526" s="82">
        <v>-1881.9237210091524</v>
      </c>
      <c r="F526" s="82">
        <v>-3058.3465640091526</v>
      </c>
    </row>
    <row r="527" spans="2:6" x14ac:dyDescent="0.25">
      <c r="B527" s="80">
        <v>0.73194444444444318</v>
      </c>
      <c r="C527" s="82">
        <v>39304.34717127659</v>
      </c>
      <c r="D527" s="82">
        <v>37422.423450267437</v>
      </c>
      <c r="E527" s="82">
        <v>-1881.9237210091524</v>
      </c>
      <c r="F527" s="82">
        <v>-3058.3465640091526</v>
      </c>
    </row>
    <row r="528" spans="2:6" x14ac:dyDescent="0.25">
      <c r="B528" s="80">
        <v>0.73263888888888762</v>
      </c>
      <c r="C528" s="82">
        <v>39304.34717127659</v>
      </c>
      <c r="D528" s="82">
        <v>37422.423450267437</v>
      </c>
      <c r="E528" s="82">
        <v>-1881.9237210091524</v>
      </c>
      <c r="F528" s="82">
        <v>-3058.3465640091526</v>
      </c>
    </row>
    <row r="529" spans="1:6" x14ac:dyDescent="0.25">
      <c r="B529" s="80">
        <v>0.73333333333333206</v>
      </c>
      <c r="C529" s="82">
        <v>39304.34717127659</v>
      </c>
      <c r="D529" s="82">
        <v>37422.423450267437</v>
      </c>
      <c r="E529" s="82">
        <v>-1881.9237210091524</v>
      </c>
      <c r="F529" s="82">
        <v>-3058.3465640091526</v>
      </c>
    </row>
    <row r="530" spans="1:6" x14ac:dyDescent="0.25">
      <c r="B530" s="80">
        <v>0.7340277777777765</v>
      </c>
      <c r="C530" s="82">
        <v>39304.34717127659</v>
      </c>
      <c r="D530" s="82">
        <v>37422.423450267437</v>
      </c>
      <c r="E530" s="82">
        <v>-1881.9237210091524</v>
      </c>
      <c r="F530" s="82">
        <v>-3058.3465640091526</v>
      </c>
    </row>
    <row r="531" spans="1:6" x14ac:dyDescent="0.25">
      <c r="B531" s="80">
        <v>0.73472222222222094</v>
      </c>
      <c r="C531" s="82">
        <v>39304.34717127659</v>
      </c>
      <c r="D531" s="82">
        <v>37422.423450267437</v>
      </c>
      <c r="E531" s="82">
        <v>-1881.9237210091524</v>
      </c>
      <c r="F531" s="82">
        <v>-3058.3465640091526</v>
      </c>
    </row>
    <row r="532" spans="1:6" x14ac:dyDescent="0.25">
      <c r="B532" s="80">
        <v>0.73541666666666539</v>
      </c>
      <c r="C532" s="82">
        <v>39304.34717127659</v>
      </c>
      <c r="D532" s="82">
        <v>37422.423450267437</v>
      </c>
      <c r="E532" s="82">
        <v>-1881.9237210091524</v>
      </c>
      <c r="F532" s="82">
        <v>-3058.3465640091526</v>
      </c>
    </row>
    <row r="533" spans="1:6" x14ac:dyDescent="0.25">
      <c r="B533" s="80">
        <v>0.73611111111110983</v>
      </c>
      <c r="C533" s="82">
        <v>39304.34717127659</v>
      </c>
      <c r="D533" s="82">
        <v>37422.423450267437</v>
      </c>
      <c r="E533" s="82">
        <v>-1881.9237210091524</v>
      </c>
      <c r="F533" s="82">
        <v>-3058.3465640091526</v>
      </c>
    </row>
    <row r="534" spans="1:6" x14ac:dyDescent="0.25">
      <c r="B534" s="80">
        <v>0.73680555555555427</v>
      </c>
      <c r="C534" s="82">
        <v>39304.34717127659</v>
      </c>
      <c r="D534" s="82">
        <v>37422.423450267437</v>
      </c>
      <c r="E534" s="82">
        <v>-1881.9237210091524</v>
      </c>
      <c r="F534" s="82">
        <v>-3058.3465640091526</v>
      </c>
    </row>
    <row r="535" spans="1:6" x14ac:dyDescent="0.25">
      <c r="B535" s="80">
        <v>0.73749999999999871</v>
      </c>
      <c r="C535" s="82">
        <v>39304.34717127659</v>
      </c>
      <c r="D535" s="82">
        <v>37422.423450267437</v>
      </c>
      <c r="E535" s="82">
        <v>-1881.9237210091524</v>
      </c>
      <c r="F535" s="82">
        <v>-3058.3465640091526</v>
      </c>
    </row>
    <row r="536" spans="1:6" x14ac:dyDescent="0.25">
      <c r="B536" s="80">
        <v>0.73819444444444315</v>
      </c>
      <c r="C536" s="82">
        <v>39304.34717127659</v>
      </c>
      <c r="D536" s="82">
        <v>37422.423450267437</v>
      </c>
      <c r="E536" s="82">
        <v>-1881.9237210091524</v>
      </c>
      <c r="F536" s="82">
        <v>-3058.3465640091526</v>
      </c>
    </row>
    <row r="537" spans="1:6" x14ac:dyDescent="0.25">
      <c r="B537" s="80">
        <v>0.7388888888888876</v>
      </c>
      <c r="C537" s="82">
        <v>39304.34717127659</v>
      </c>
      <c r="D537" s="82">
        <v>37422.423450267437</v>
      </c>
      <c r="E537" s="82">
        <v>-1881.9237210091524</v>
      </c>
      <c r="F537" s="82">
        <v>-3058.3465640091526</v>
      </c>
    </row>
    <row r="538" spans="1:6" x14ac:dyDescent="0.25">
      <c r="B538" s="80">
        <v>0.73958333333333204</v>
      </c>
      <c r="C538" s="82">
        <v>39304.34717127659</v>
      </c>
      <c r="D538" s="82">
        <v>37422.423450267437</v>
      </c>
      <c r="E538" s="82">
        <v>-1881.9237210091524</v>
      </c>
      <c r="F538" s="82">
        <v>-3058.3465640091526</v>
      </c>
    </row>
    <row r="539" spans="1:6" x14ac:dyDescent="0.25">
      <c r="B539" s="80">
        <v>0.74027777777777648</v>
      </c>
      <c r="C539" s="82">
        <v>39304.34717127659</v>
      </c>
      <c r="D539" s="82">
        <v>37422.423450267437</v>
      </c>
      <c r="E539" s="82">
        <v>-1881.9237210091524</v>
      </c>
      <c r="F539" s="82">
        <v>-3058.3465640091526</v>
      </c>
    </row>
    <row r="540" spans="1:6" x14ac:dyDescent="0.25">
      <c r="B540" s="80">
        <v>0.74097222222222092</v>
      </c>
      <c r="C540" s="82">
        <v>39304.34717127659</v>
      </c>
      <c r="D540" s="82">
        <v>37422.423450267437</v>
      </c>
      <c r="E540" s="82">
        <v>-1881.9237210091524</v>
      </c>
      <c r="F540" s="82">
        <v>-3058.3465640091526</v>
      </c>
    </row>
    <row r="541" spans="1:6" x14ac:dyDescent="0.25">
      <c r="B541" s="80">
        <v>0.74166666666666536</v>
      </c>
      <c r="C541" s="82">
        <v>39304.34717127659</v>
      </c>
      <c r="D541" s="82">
        <v>37422.423450267437</v>
      </c>
      <c r="E541" s="82">
        <v>-1881.9237210091524</v>
      </c>
      <c r="F541" s="82">
        <v>-3058.3465640091526</v>
      </c>
    </row>
    <row r="542" spans="1:6" x14ac:dyDescent="0.25">
      <c r="B542" s="80">
        <v>0.74236111111110981</v>
      </c>
      <c r="C542" s="82">
        <v>39304.34717127659</v>
      </c>
      <c r="D542" s="82">
        <v>37422.423450267437</v>
      </c>
      <c r="E542" s="82">
        <v>-1881.9237210091524</v>
      </c>
      <c r="F542" s="82">
        <v>-3058.3465640091526</v>
      </c>
    </row>
    <row r="543" spans="1:6" x14ac:dyDescent="0.25">
      <c r="B543" s="80">
        <v>0.74305555555555425</v>
      </c>
      <c r="C543" s="82">
        <v>39304.34717127659</v>
      </c>
      <c r="D543" s="82">
        <v>37422.423450267437</v>
      </c>
      <c r="E543" s="82">
        <v>-1881.9237210091524</v>
      </c>
      <c r="F543" s="82">
        <v>-3058.3465640091526</v>
      </c>
    </row>
    <row r="544" spans="1:6" x14ac:dyDescent="0.25">
      <c r="A544" s="65"/>
    </row>
    <row r="545" spans="1:1" x14ac:dyDescent="0.25">
      <c r="A545" s="65"/>
    </row>
    <row r="546" spans="1:1" x14ac:dyDescent="0.25">
      <c r="A546" s="65"/>
    </row>
    <row r="547" spans="1:1" x14ac:dyDescent="0.25">
      <c r="A547" s="65"/>
    </row>
    <row r="548" spans="1:1" x14ac:dyDescent="0.25">
      <c r="A548" s="65"/>
    </row>
    <row r="549" spans="1:1" x14ac:dyDescent="0.25">
      <c r="A549" s="65"/>
    </row>
    <row r="550" spans="1:1" x14ac:dyDescent="0.25">
      <c r="A550" s="65"/>
    </row>
    <row r="551" spans="1:1" x14ac:dyDescent="0.25">
      <c r="A551" s="65"/>
    </row>
    <row r="552" spans="1:1" x14ac:dyDescent="0.25">
      <c r="A552" s="65"/>
    </row>
    <row r="553" spans="1:1" x14ac:dyDescent="0.25">
      <c r="A553" s="65"/>
    </row>
    <row r="554" spans="1:1" x14ac:dyDescent="0.25">
      <c r="A554" s="65"/>
    </row>
    <row r="555" spans="1:1" x14ac:dyDescent="0.25">
      <c r="A555" s="65"/>
    </row>
    <row r="556" spans="1:1" x14ac:dyDescent="0.25">
      <c r="A556" s="65"/>
    </row>
    <row r="557" spans="1:1" x14ac:dyDescent="0.25">
      <c r="A557" s="65"/>
    </row>
    <row r="558" spans="1:1" x14ac:dyDescent="0.25">
      <c r="A558" s="65"/>
    </row>
    <row r="559" spans="1:1" x14ac:dyDescent="0.25">
      <c r="A559" s="65"/>
    </row>
    <row r="560" spans="1:1" x14ac:dyDescent="0.25">
      <c r="A560" s="65"/>
    </row>
    <row r="561" spans="1:1" x14ac:dyDescent="0.25">
      <c r="A561" s="65"/>
    </row>
    <row r="562" spans="1:1" x14ac:dyDescent="0.25">
      <c r="A562" s="65"/>
    </row>
    <row r="563" spans="1:1" x14ac:dyDescent="0.25">
      <c r="A563" s="65"/>
    </row>
    <row r="564" spans="1:1" x14ac:dyDescent="0.25">
      <c r="A564" s="65"/>
    </row>
    <row r="565" spans="1:1" x14ac:dyDescent="0.25">
      <c r="A565" s="65"/>
    </row>
    <row r="566" spans="1:1" x14ac:dyDescent="0.25">
      <c r="A566" s="65"/>
    </row>
    <row r="567" spans="1:1" x14ac:dyDescent="0.25">
      <c r="A567" s="65"/>
    </row>
    <row r="568" spans="1:1" x14ac:dyDescent="0.25">
      <c r="A568" s="65"/>
    </row>
    <row r="569" spans="1:1" x14ac:dyDescent="0.25">
      <c r="A569" s="65"/>
    </row>
    <row r="570" spans="1:1" x14ac:dyDescent="0.25">
      <c r="A570" s="65"/>
    </row>
    <row r="571" spans="1:1" x14ac:dyDescent="0.25">
      <c r="A571" s="65"/>
    </row>
    <row r="572" spans="1:1" x14ac:dyDescent="0.25">
      <c r="A572" s="65"/>
    </row>
    <row r="573" spans="1:1" x14ac:dyDescent="0.25">
      <c r="A573" s="65"/>
    </row>
    <row r="574" spans="1:1" x14ac:dyDescent="0.25">
      <c r="A574" s="65"/>
    </row>
    <row r="575" spans="1:1" x14ac:dyDescent="0.25">
      <c r="A575" s="65"/>
    </row>
    <row r="576" spans="1:1" x14ac:dyDescent="0.25">
      <c r="A576" s="65"/>
    </row>
    <row r="577" spans="1:1" x14ac:dyDescent="0.25">
      <c r="A577" s="65"/>
    </row>
    <row r="578" spans="1:1" x14ac:dyDescent="0.25">
      <c r="A578" s="65"/>
    </row>
    <row r="579" spans="1:1" x14ac:dyDescent="0.25">
      <c r="A579" s="65"/>
    </row>
    <row r="580" spans="1:1" x14ac:dyDescent="0.25">
      <c r="A580" s="65"/>
    </row>
    <row r="581" spans="1:1" x14ac:dyDescent="0.25">
      <c r="A581" s="65"/>
    </row>
    <row r="582" spans="1:1" x14ac:dyDescent="0.25">
      <c r="A582" s="65"/>
    </row>
    <row r="583" spans="1:1" x14ac:dyDescent="0.25">
      <c r="A583" s="65"/>
    </row>
    <row r="584" spans="1:1" x14ac:dyDescent="0.25">
      <c r="A584" s="65"/>
    </row>
    <row r="585" spans="1:1" x14ac:dyDescent="0.25">
      <c r="A585" s="65"/>
    </row>
    <row r="586" spans="1:1" x14ac:dyDescent="0.25">
      <c r="A586" s="65"/>
    </row>
    <row r="587" spans="1:1" x14ac:dyDescent="0.25">
      <c r="A587" s="65"/>
    </row>
    <row r="588" spans="1:1" x14ac:dyDescent="0.25">
      <c r="A588" s="65"/>
    </row>
    <row r="589" spans="1:1" x14ac:dyDescent="0.25">
      <c r="A589" s="65"/>
    </row>
    <row r="590" spans="1:1" x14ac:dyDescent="0.25">
      <c r="A590" s="65"/>
    </row>
    <row r="591" spans="1:1" x14ac:dyDescent="0.25">
      <c r="A591" s="65"/>
    </row>
    <row r="592" spans="1:1" x14ac:dyDescent="0.25">
      <c r="A592" s="65"/>
    </row>
    <row r="593" spans="1:1" x14ac:dyDescent="0.25">
      <c r="A593" s="65"/>
    </row>
    <row r="594" spans="1:1" x14ac:dyDescent="0.25">
      <c r="A594" s="65"/>
    </row>
    <row r="595" spans="1:1" x14ac:dyDescent="0.25">
      <c r="A595" s="65"/>
    </row>
    <row r="596" spans="1:1" x14ac:dyDescent="0.25">
      <c r="A596" s="65"/>
    </row>
    <row r="597" spans="1:1" x14ac:dyDescent="0.25">
      <c r="A597" s="65"/>
    </row>
    <row r="598" spans="1:1" x14ac:dyDescent="0.25">
      <c r="A598" s="65"/>
    </row>
    <row r="599" spans="1:1" x14ac:dyDescent="0.25">
      <c r="A599" s="65"/>
    </row>
    <row r="600" spans="1:1" x14ac:dyDescent="0.25">
      <c r="A600" s="65"/>
    </row>
    <row r="601" spans="1:1" x14ac:dyDescent="0.25">
      <c r="A601" s="65"/>
    </row>
    <row r="602" spans="1:1" x14ac:dyDescent="0.25">
      <c r="A602" s="65"/>
    </row>
    <row r="603" spans="1:1" x14ac:dyDescent="0.25">
      <c r="A603" s="65"/>
    </row>
    <row r="604" spans="1:1" x14ac:dyDescent="0.25">
      <c r="A604" s="65"/>
    </row>
    <row r="605" spans="1:1" x14ac:dyDescent="0.25">
      <c r="A605" s="65"/>
    </row>
    <row r="606" spans="1:1" x14ac:dyDescent="0.25">
      <c r="A606" s="65"/>
    </row>
    <row r="607" spans="1:1" x14ac:dyDescent="0.25">
      <c r="A607" s="65"/>
    </row>
    <row r="608" spans="1:1" x14ac:dyDescent="0.25">
      <c r="A608" s="65"/>
    </row>
    <row r="609" spans="1:1" x14ac:dyDescent="0.25">
      <c r="A609" s="65"/>
    </row>
    <row r="610" spans="1:1" x14ac:dyDescent="0.25">
      <c r="A610" s="65"/>
    </row>
    <row r="611" spans="1:1" x14ac:dyDescent="0.25">
      <c r="A611" s="65"/>
    </row>
    <row r="612" spans="1:1" x14ac:dyDescent="0.25">
      <c r="A612" s="65"/>
    </row>
    <row r="613" spans="1:1" x14ac:dyDescent="0.25">
      <c r="A613" s="6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3"/>
  <sheetViews>
    <sheetView workbookViewId="0">
      <selection activeCell="B4" sqref="B4"/>
    </sheetView>
  </sheetViews>
  <sheetFormatPr defaultRowHeight="15" x14ac:dyDescent="0.25"/>
  <sheetData>
    <row r="1" spans="1:26" x14ac:dyDescent="0.25">
      <c r="A1" s="44"/>
      <c r="B1" s="45" t="s">
        <v>80</v>
      </c>
    </row>
    <row r="2" spans="1:26" x14ac:dyDescent="0.25">
      <c r="A2" s="44"/>
      <c r="B2" s="45" t="s">
        <v>53</v>
      </c>
    </row>
    <row r="3" spans="1:26" x14ac:dyDescent="0.25">
      <c r="A3" s="44"/>
      <c r="B3" s="47" t="s">
        <v>57</v>
      </c>
    </row>
    <row r="4" spans="1:26" x14ac:dyDescent="0.25">
      <c r="A4" s="48" t="s">
        <v>0</v>
      </c>
      <c r="B4" s="44" t="s">
        <v>126</v>
      </c>
    </row>
    <row r="5" spans="1:26" x14ac:dyDescent="0.25">
      <c r="A5" s="48" t="s">
        <v>1</v>
      </c>
      <c r="B5" s="44"/>
    </row>
    <row r="6" spans="1:26" x14ac:dyDescent="0.25">
      <c r="A6" s="48" t="s">
        <v>2</v>
      </c>
      <c r="B6" s="44"/>
    </row>
    <row r="7" spans="1:26" x14ac:dyDescent="0.25">
      <c r="A7" s="48" t="s">
        <v>3</v>
      </c>
      <c r="B7" s="49" t="s">
        <v>56</v>
      </c>
    </row>
    <row r="8" spans="1:26" x14ac:dyDescent="0.25">
      <c r="A8" s="48" t="s">
        <v>4</v>
      </c>
      <c r="B8" s="54" t="s">
        <v>119</v>
      </c>
    </row>
    <row r="9" spans="1:26" x14ac:dyDescent="0.25">
      <c r="A9" s="48" t="s">
        <v>5</v>
      </c>
      <c r="B9" s="44"/>
    </row>
    <row r="10" spans="1:26" x14ac:dyDescent="0.25">
      <c r="A10" s="52" t="s">
        <v>6</v>
      </c>
      <c r="B10" s="59"/>
    </row>
    <row r="11" spans="1:26" x14ac:dyDescent="0.25">
      <c r="A11" s="53"/>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x14ac:dyDescent="0.25">
      <c r="B12" s="88" t="s">
        <v>54</v>
      </c>
      <c r="C12" s="87" t="s">
        <v>121</v>
      </c>
      <c r="D12" s="87" t="s">
        <v>122</v>
      </c>
      <c r="E12" s="87" t="s">
        <v>123</v>
      </c>
      <c r="F12" s="87" t="s">
        <v>124</v>
      </c>
    </row>
    <row r="13" spans="1:26" x14ac:dyDescent="0.25">
      <c r="B13" s="81">
        <v>0.37499999999999994</v>
      </c>
      <c r="C13" s="82">
        <v>535.68256921792181</v>
      </c>
      <c r="D13" s="82">
        <v>226.42700524393089</v>
      </c>
      <c r="E13" s="82">
        <v>-309.25556397399089</v>
      </c>
      <c r="F13" s="82">
        <v>-39410.693986813327</v>
      </c>
    </row>
    <row r="14" spans="1:26" x14ac:dyDescent="0.25">
      <c r="B14" s="81">
        <v>0.37569444444444439</v>
      </c>
      <c r="C14" s="82">
        <v>1088.6194489586867</v>
      </c>
      <c r="D14" s="82">
        <v>383.06032228875586</v>
      </c>
      <c r="E14" s="82">
        <v>-705.55912666993083</v>
      </c>
      <c r="F14" s="82">
        <v>-39410.693986813327</v>
      </c>
    </row>
    <row r="15" spans="1:26" x14ac:dyDescent="0.25">
      <c r="B15" s="81">
        <v>0.37638888888888883</v>
      </c>
      <c r="C15" s="82">
        <v>2146.0768124213555</v>
      </c>
      <c r="D15" s="82">
        <v>625.32087108928499</v>
      </c>
      <c r="E15" s="82">
        <v>-1520.7559413320705</v>
      </c>
      <c r="F15" s="82">
        <v>-39410.693986813327</v>
      </c>
    </row>
    <row r="16" spans="1:26" x14ac:dyDescent="0.25">
      <c r="B16" s="81">
        <v>0.37708333333333327</v>
      </c>
      <c r="C16" s="82">
        <v>3443.9743911854721</v>
      </c>
      <c r="D16" s="82">
        <v>1186.317765552858</v>
      </c>
      <c r="E16" s="82">
        <v>-2257.6566256326141</v>
      </c>
      <c r="F16" s="82">
        <v>-39410.693986813327</v>
      </c>
    </row>
    <row r="17" spans="2:6" x14ac:dyDescent="0.25">
      <c r="B17" s="81">
        <v>0.37777777777777771</v>
      </c>
      <c r="C17" s="82">
        <v>4502.1096574250769</v>
      </c>
      <c r="D17" s="82">
        <v>1543.0712406753951</v>
      </c>
      <c r="E17" s="82">
        <v>-2959.0384167496818</v>
      </c>
      <c r="F17" s="82">
        <v>-39410.693986813327</v>
      </c>
    </row>
    <row r="18" spans="2:6" x14ac:dyDescent="0.25">
      <c r="B18" s="81">
        <v>0.37847222222222215</v>
      </c>
      <c r="C18" s="82">
        <v>6168.7632650799042</v>
      </c>
      <c r="D18" s="82">
        <v>1835.6922223828283</v>
      </c>
      <c r="E18" s="82">
        <v>-4333.0710426970763</v>
      </c>
      <c r="F18" s="82">
        <v>-39410.693986813327</v>
      </c>
    </row>
    <row r="19" spans="2:6" x14ac:dyDescent="0.25">
      <c r="B19" s="81">
        <v>0.3791666666666666</v>
      </c>
      <c r="C19" s="82">
        <v>7820.0740226724502</v>
      </c>
      <c r="D19" s="82">
        <v>2122.5269430593435</v>
      </c>
      <c r="E19" s="82">
        <v>-5697.5470796131067</v>
      </c>
      <c r="F19" s="82">
        <v>-39410.693986813327</v>
      </c>
    </row>
    <row r="20" spans="2:6" x14ac:dyDescent="0.25">
      <c r="B20" s="81">
        <v>0.37986111111111104</v>
      </c>
      <c r="C20" s="82">
        <v>9041.8001476997233</v>
      </c>
      <c r="D20" s="82">
        <v>2489.7056314312185</v>
      </c>
      <c r="E20" s="82">
        <v>-6552.0945162685048</v>
      </c>
      <c r="F20" s="82">
        <v>-39410.693986813327</v>
      </c>
    </row>
    <row r="21" spans="2:6" x14ac:dyDescent="0.25">
      <c r="B21" s="81">
        <v>0.38055555555555548</v>
      </c>
      <c r="C21" s="82">
        <v>9887.7631613425801</v>
      </c>
      <c r="D21" s="82">
        <v>2757.914405043</v>
      </c>
      <c r="E21" s="82">
        <v>-7129.8487562995797</v>
      </c>
      <c r="F21" s="82">
        <v>-39410.693986813327</v>
      </c>
    </row>
    <row r="22" spans="2:6" x14ac:dyDescent="0.25">
      <c r="B22" s="81">
        <v>0.38124999999999992</v>
      </c>
      <c r="C22" s="82">
        <v>10791.480509567733</v>
      </c>
      <c r="D22" s="82">
        <v>3029.085908196801</v>
      </c>
      <c r="E22" s="82">
        <v>-7762.3946013709319</v>
      </c>
      <c r="F22" s="82">
        <v>-39410.693986813327</v>
      </c>
    </row>
    <row r="23" spans="2:6" x14ac:dyDescent="0.25">
      <c r="B23" s="81">
        <v>0.38194444444444436</v>
      </c>
      <c r="C23" s="82">
        <v>12571.791839688496</v>
      </c>
      <c r="D23" s="82">
        <v>3369.3214869050503</v>
      </c>
      <c r="E23" s="82">
        <v>-9202.4703527834463</v>
      </c>
      <c r="F23" s="82">
        <v>-39410.693986813327</v>
      </c>
    </row>
    <row r="24" spans="2:6" x14ac:dyDescent="0.25">
      <c r="B24" s="81">
        <v>0.38263888888888881</v>
      </c>
      <c r="C24" s="82">
        <v>13610.7807399382</v>
      </c>
      <c r="D24" s="82">
        <v>3600.8923340345154</v>
      </c>
      <c r="E24" s="82">
        <v>-10009.888405903685</v>
      </c>
      <c r="F24" s="82">
        <v>-39410.693986813327</v>
      </c>
    </row>
    <row r="25" spans="2:6" x14ac:dyDescent="0.25">
      <c r="B25" s="81">
        <v>0.38333333333333325</v>
      </c>
      <c r="C25" s="82">
        <v>14819.716313944458</v>
      </c>
      <c r="D25" s="82">
        <v>3838.32776863551</v>
      </c>
      <c r="E25" s="82">
        <v>-10981.388545308948</v>
      </c>
      <c r="F25" s="82">
        <v>-39410.693986813327</v>
      </c>
    </row>
    <row r="26" spans="2:6" x14ac:dyDescent="0.25">
      <c r="B26" s="81">
        <v>0.38402777777777769</v>
      </c>
      <c r="C26" s="82">
        <v>15769.598266221808</v>
      </c>
      <c r="D26" s="82">
        <v>4115.6053300068306</v>
      </c>
      <c r="E26" s="82">
        <v>-11653.992936214978</v>
      </c>
      <c r="F26" s="82">
        <v>-39410.693986813327</v>
      </c>
    </row>
    <row r="27" spans="2:6" x14ac:dyDescent="0.25">
      <c r="B27" s="81">
        <v>0.38472222222222213</v>
      </c>
      <c r="C27" s="82">
        <v>17139.950729873566</v>
      </c>
      <c r="D27" s="82">
        <v>4453.0233406492243</v>
      </c>
      <c r="E27" s="82">
        <v>-12686.927389224342</v>
      </c>
      <c r="F27" s="82">
        <v>-39410.693986813327</v>
      </c>
    </row>
    <row r="28" spans="2:6" x14ac:dyDescent="0.25">
      <c r="B28" s="81">
        <v>0.38541666666666657</v>
      </c>
      <c r="C28" s="82">
        <v>18254.056203724092</v>
      </c>
      <c r="D28" s="82">
        <v>4779.2603659487149</v>
      </c>
      <c r="E28" s="82">
        <v>-13474.795837775378</v>
      </c>
      <c r="F28" s="82">
        <v>-39410.693986813327</v>
      </c>
    </row>
    <row r="29" spans="2:6" x14ac:dyDescent="0.25">
      <c r="B29" s="81">
        <v>0.38611111111111102</v>
      </c>
      <c r="C29" s="82">
        <v>19087.647905196231</v>
      </c>
      <c r="D29" s="82">
        <v>5049.5123349671057</v>
      </c>
      <c r="E29" s="82">
        <v>-14038.135570229126</v>
      </c>
      <c r="F29" s="82">
        <v>-39410.693986813327</v>
      </c>
    </row>
    <row r="30" spans="2:6" x14ac:dyDescent="0.25">
      <c r="B30" s="81">
        <v>0.38680555555555546</v>
      </c>
      <c r="C30" s="82">
        <v>19993.314216740186</v>
      </c>
      <c r="D30" s="82">
        <v>5300.4652109530034</v>
      </c>
      <c r="E30" s="82">
        <v>-14692.849005787182</v>
      </c>
      <c r="F30" s="82">
        <v>-39410.693986813327</v>
      </c>
    </row>
    <row r="31" spans="2:6" x14ac:dyDescent="0.25">
      <c r="B31" s="81">
        <v>0.3874999999999999</v>
      </c>
      <c r="C31" s="82">
        <v>21105.030456830958</v>
      </c>
      <c r="D31" s="82">
        <v>5532.2307090958602</v>
      </c>
      <c r="E31" s="82">
        <v>-15572.799747735098</v>
      </c>
      <c r="F31" s="82">
        <v>-39410.693986813327</v>
      </c>
    </row>
    <row r="32" spans="2:6" x14ac:dyDescent="0.25">
      <c r="B32" s="81">
        <v>0.38819444444444434</v>
      </c>
      <c r="C32" s="82">
        <v>22070.661692403351</v>
      </c>
      <c r="D32" s="82">
        <v>5724.6240444112282</v>
      </c>
      <c r="E32" s="82">
        <v>-16346.037647992123</v>
      </c>
      <c r="F32" s="82">
        <v>-39410.693986813327</v>
      </c>
    </row>
    <row r="33" spans="2:6" x14ac:dyDescent="0.25">
      <c r="B33" s="81">
        <v>0.38888888888888878</v>
      </c>
      <c r="C33" s="82">
        <v>23323.668379042803</v>
      </c>
      <c r="D33" s="82">
        <v>5911.2788529103436</v>
      </c>
      <c r="E33" s="82">
        <v>-17412.389526132458</v>
      </c>
      <c r="F33" s="82">
        <v>-39410.693986813327</v>
      </c>
    </row>
    <row r="34" spans="2:6" x14ac:dyDescent="0.25">
      <c r="B34" s="81">
        <v>0.38958333333333323</v>
      </c>
      <c r="C34" s="82">
        <v>24287.812023567749</v>
      </c>
      <c r="D34" s="82">
        <v>6093.6565408647293</v>
      </c>
      <c r="E34" s="82">
        <v>-18194.15548270302</v>
      </c>
      <c r="F34" s="82">
        <v>-39410.693986813327</v>
      </c>
    </row>
    <row r="35" spans="2:6" x14ac:dyDescent="0.25">
      <c r="B35" s="81">
        <v>0.39027777777777767</v>
      </c>
      <c r="C35" s="82">
        <v>25071.090825625372</v>
      </c>
      <c r="D35" s="82">
        <v>6387.4599445036183</v>
      </c>
      <c r="E35" s="82">
        <v>-18683.630881121753</v>
      </c>
      <c r="F35" s="82">
        <v>-39410.693986813327</v>
      </c>
    </row>
    <row r="36" spans="2:6" x14ac:dyDescent="0.25">
      <c r="B36" s="81">
        <v>0.39097222222222211</v>
      </c>
      <c r="C36" s="82">
        <v>25967.793433502629</v>
      </c>
      <c r="D36" s="82">
        <v>6578.396925742546</v>
      </c>
      <c r="E36" s="82">
        <v>-19389.396507760084</v>
      </c>
      <c r="F36" s="82">
        <v>-39410.693986813327</v>
      </c>
    </row>
    <row r="37" spans="2:6" x14ac:dyDescent="0.25">
      <c r="B37" s="81">
        <v>0.39166666666666655</v>
      </c>
      <c r="C37" s="82">
        <v>27031.202896648363</v>
      </c>
      <c r="D37" s="82">
        <v>6856.1004006899493</v>
      </c>
      <c r="E37" s="82">
        <v>-20175.102495958414</v>
      </c>
      <c r="F37" s="82">
        <v>-39410.693986813327</v>
      </c>
    </row>
    <row r="38" spans="2:6" x14ac:dyDescent="0.25">
      <c r="B38" s="81">
        <v>0.39236111111111099</v>
      </c>
      <c r="C38" s="82">
        <v>27527.349982044198</v>
      </c>
      <c r="D38" s="82">
        <v>7092.1179251070535</v>
      </c>
      <c r="E38" s="82">
        <v>-20435.232056937144</v>
      </c>
      <c r="F38" s="82">
        <v>-39410.693986813327</v>
      </c>
    </row>
    <row r="39" spans="2:6" x14ac:dyDescent="0.25">
      <c r="B39" s="81">
        <v>0.39305555555555544</v>
      </c>
      <c r="C39" s="82">
        <v>28717.786305462781</v>
      </c>
      <c r="D39" s="82">
        <v>7356.9817270046024</v>
      </c>
      <c r="E39" s="82">
        <v>-21360.804578458177</v>
      </c>
      <c r="F39" s="82">
        <v>-39410.693986813327</v>
      </c>
    </row>
    <row r="40" spans="2:6" x14ac:dyDescent="0.25">
      <c r="B40" s="81">
        <v>0.39374999999999988</v>
      </c>
      <c r="C40" s="82">
        <v>30124.662446276274</v>
      </c>
      <c r="D40" s="82">
        <v>7514.7197375542055</v>
      </c>
      <c r="E40" s="82">
        <v>-22609.942708722068</v>
      </c>
      <c r="F40" s="82">
        <v>-39410.693986813327</v>
      </c>
    </row>
    <row r="41" spans="2:6" x14ac:dyDescent="0.25">
      <c r="B41" s="81">
        <v>0.39444444444444432</v>
      </c>
      <c r="C41" s="82">
        <v>31127.912902936016</v>
      </c>
      <c r="D41" s="82">
        <v>7679.8620747555942</v>
      </c>
      <c r="E41" s="82">
        <v>-23448.050828180421</v>
      </c>
      <c r="F41" s="82">
        <v>-39410.693986813327</v>
      </c>
    </row>
    <row r="42" spans="2:6" x14ac:dyDescent="0.25">
      <c r="B42" s="81">
        <v>0.39513888888888876</v>
      </c>
      <c r="C42" s="82">
        <v>32233.180915257366</v>
      </c>
      <c r="D42" s="82">
        <v>7854.7309620448359</v>
      </c>
      <c r="E42" s="82">
        <v>-24378.44995321253</v>
      </c>
      <c r="F42" s="82">
        <v>-39410.693986813327</v>
      </c>
    </row>
    <row r="43" spans="2:6" x14ac:dyDescent="0.25">
      <c r="B43" s="81">
        <v>0.3958333333333332</v>
      </c>
      <c r="C43" s="82">
        <v>33267.755279804151</v>
      </c>
      <c r="D43" s="82">
        <v>8432.2882393848777</v>
      </c>
      <c r="E43" s="82">
        <v>-24835.467040419273</v>
      </c>
      <c r="F43" s="82">
        <v>-39410.693986813327</v>
      </c>
    </row>
    <row r="44" spans="2:6" x14ac:dyDescent="0.25">
      <c r="B44" s="81">
        <v>0.39652777777777765</v>
      </c>
      <c r="C44" s="82">
        <v>34178.145349566825</v>
      </c>
      <c r="D44" s="82">
        <v>8648.3075517733705</v>
      </c>
      <c r="E44" s="82">
        <v>-25529.837797793454</v>
      </c>
      <c r="F44" s="82">
        <v>-39410.693986813327</v>
      </c>
    </row>
    <row r="45" spans="2:6" x14ac:dyDescent="0.25">
      <c r="B45" s="81">
        <v>0.39722222222222209</v>
      </c>
      <c r="C45" s="82">
        <v>35369.358618465551</v>
      </c>
      <c r="D45" s="82">
        <v>8851.8615420182614</v>
      </c>
      <c r="E45" s="82">
        <v>-26517.497076447289</v>
      </c>
      <c r="F45" s="82">
        <v>-39410.693986813327</v>
      </c>
    </row>
    <row r="46" spans="2:6" x14ac:dyDescent="0.25">
      <c r="B46" s="81">
        <v>0.39791666666666653</v>
      </c>
      <c r="C46" s="82">
        <v>35578.62019117397</v>
      </c>
      <c r="D46" s="82">
        <v>9419.1939978583905</v>
      </c>
      <c r="E46" s="82">
        <v>-26159.426193315579</v>
      </c>
      <c r="F46" s="82">
        <v>-39410.693986813327</v>
      </c>
    </row>
    <row r="47" spans="2:6" x14ac:dyDescent="0.25">
      <c r="B47" s="81">
        <v>0.39861111111111097</v>
      </c>
      <c r="C47" s="82">
        <v>36315.185714116174</v>
      </c>
      <c r="D47" s="82">
        <v>9760.4996788769095</v>
      </c>
      <c r="E47" s="82">
        <v>-26554.686035239265</v>
      </c>
      <c r="F47" s="82">
        <v>-39410.693986813327</v>
      </c>
    </row>
    <row r="48" spans="2:6" x14ac:dyDescent="0.25">
      <c r="B48" s="81">
        <v>0.39930555555555541</v>
      </c>
      <c r="C48" s="82">
        <v>37242.145054879613</v>
      </c>
      <c r="D48" s="82">
        <v>10047.36957703778</v>
      </c>
      <c r="E48" s="82">
        <v>-27194.775477841831</v>
      </c>
      <c r="F48" s="82">
        <v>-39410.693986813327</v>
      </c>
    </row>
    <row r="49" spans="2:6" x14ac:dyDescent="0.25">
      <c r="B49" s="81">
        <v>0.39999999999999986</v>
      </c>
      <c r="C49" s="82">
        <v>38013.089209769765</v>
      </c>
      <c r="D49" s="82">
        <v>10193.348592153234</v>
      </c>
      <c r="E49" s="82">
        <v>-27819.740617616531</v>
      </c>
      <c r="F49" s="82">
        <v>-39410.693986813327</v>
      </c>
    </row>
    <row r="50" spans="2:6" x14ac:dyDescent="0.25">
      <c r="B50" s="81">
        <v>0.4006944444444443</v>
      </c>
      <c r="C50" s="82">
        <v>38137.60647864257</v>
      </c>
      <c r="D50" s="82">
        <v>10282.202257558789</v>
      </c>
      <c r="E50" s="82">
        <v>-27855.40422108378</v>
      </c>
      <c r="F50" s="82">
        <v>-39410.693986813327</v>
      </c>
    </row>
    <row r="51" spans="2:6" x14ac:dyDescent="0.25">
      <c r="B51" s="81">
        <v>0.40138888888888874</v>
      </c>
      <c r="C51" s="82">
        <v>39203.090356475906</v>
      </c>
      <c r="D51" s="82">
        <v>10409.357916482273</v>
      </c>
      <c r="E51" s="82">
        <v>-28793.732439993633</v>
      </c>
      <c r="F51" s="82">
        <v>-39410.693986813327</v>
      </c>
    </row>
    <row r="52" spans="2:6" x14ac:dyDescent="0.25">
      <c r="B52" s="81">
        <v>0.40208333333333318</v>
      </c>
      <c r="C52" s="82">
        <v>39786.18150010924</v>
      </c>
      <c r="D52" s="82">
        <v>10618.503126525924</v>
      </c>
      <c r="E52" s="82">
        <v>-29167.678373583316</v>
      </c>
      <c r="F52" s="82">
        <v>-39410.693986813327</v>
      </c>
    </row>
    <row r="53" spans="2:6" x14ac:dyDescent="0.25">
      <c r="B53" s="81">
        <v>0.40277777777777762</v>
      </c>
      <c r="C53" s="82">
        <v>40018.858745213161</v>
      </c>
      <c r="D53" s="82">
        <v>10876.200835954845</v>
      </c>
      <c r="E53" s="82">
        <v>-29142.657909258316</v>
      </c>
      <c r="F53" s="82">
        <v>-39410.693986813327</v>
      </c>
    </row>
    <row r="54" spans="2:6" x14ac:dyDescent="0.25">
      <c r="B54" s="81">
        <v>0.40347222222222207</v>
      </c>
      <c r="C54" s="82">
        <v>40214.327792553377</v>
      </c>
      <c r="D54" s="82">
        <v>11132.954336111989</v>
      </c>
      <c r="E54" s="82">
        <v>-29081.37345644139</v>
      </c>
      <c r="F54" s="82">
        <v>-39410.693986813327</v>
      </c>
    </row>
    <row r="55" spans="2:6" x14ac:dyDescent="0.25">
      <c r="B55" s="81">
        <v>0.40416666666666651</v>
      </c>
      <c r="C55" s="82">
        <v>40887.366965181638</v>
      </c>
      <c r="D55" s="82">
        <v>11342.115719591988</v>
      </c>
      <c r="E55" s="82">
        <v>-29545.25124558965</v>
      </c>
      <c r="F55" s="82">
        <v>-39410.693986813327</v>
      </c>
    </row>
    <row r="56" spans="2:6" x14ac:dyDescent="0.25">
      <c r="B56" s="81">
        <v>0.40486111111111095</v>
      </c>
      <c r="C56" s="82">
        <v>42317.53393365629</v>
      </c>
      <c r="D56" s="82">
        <v>11628.997708211034</v>
      </c>
      <c r="E56" s="82">
        <v>-30688.536225445256</v>
      </c>
      <c r="F56" s="82">
        <v>-39410.693986813327</v>
      </c>
    </row>
    <row r="57" spans="2:6" x14ac:dyDescent="0.25">
      <c r="B57" s="81">
        <v>0.40555555555555539</v>
      </c>
      <c r="C57" s="82">
        <v>42524.942078470434</v>
      </c>
      <c r="D57" s="82">
        <v>11899.473225220125</v>
      </c>
      <c r="E57" s="82">
        <v>-30625.46885325031</v>
      </c>
      <c r="F57" s="82">
        <v>-39410.693986813327</v>
      </c>
    </row>
    <row r="58" spans="2:6" x14ac:dyDescent="0.25">
      <c r="B58" s="81">
        <v>0.40624999999999983</v>
      </c>
      <c r="C58" s="82">
        <v>42681.143757665675</v>
      </c>
      <c r="D58" s="82">
        <v>12119.900362236034</v>
      </c>
      <c r="E58" s="82">
        <v>-30561.243395429643</v>
      </c>
      <c r="F58" s="82">
        <v>-39410.693986813327</v>
      </c>
    </row>
    <row r="59" spans="2:6" x14ac:dyDescent="0.25">
      <c r="B59" s="81">
        <v>0.40694444444444428</v>
      </c>
      <c r="C59" s="82">
        <v>43319.915406133208</v>
      </c>
      <c r="D59" s="82">
        <v>12332.180779930883</v>
      </c>
      <c r="E59" s="82">
        <v>-30987.734626202327</v>
      </c>
      <c r="F59" s="82">
        <v>-39410.693986813327</v>
      </c>
    </row>
    <row r="60" spans="2:6" x14ac:dyDescent="0.25">
      <c r="B60" s="81">
        <v>0.40763888888888872</v>
      </c>
      <c r="C60" s="82">
        <v>43520.980761195708</v>
      </c>
      <c r="D60" s="82">
        <v>12473.812457882272</v>
      </c>
      <c r="E60" s="82">
        <v>-31047.168303313436</v>
      </c>
      <c r="F60" s="82">
        <v>-39410.693986813327</v>
      </c>
    </row>
    <row r="61" spans="2:6" x14ac:dyDescent="0.25">
      <c r="B61" s="81">
        <v>0.40833333333333316</v>
      </c>
      <c r="C61" s="82">
        <v>43849.470394843855</v>
      </c>
      <c r="D61" s="82">
        <v>12559.24906233366</v>
      </c>
      <c r="E61" s="82">
        <v>-31290.221332510195</v>
      </c>
      <c r="F61" s="82">
        <v>-39410.693986813327</v>
      </c>
    </row>
    <row r="62" spans="2:6" x14ac:dyDescent="0.25">
      <c r="B62" s="81">
        <v>0.4090277777777776</v>
      </c>
      <c r="C62" s="82">
        <v>44012.517037881735</v>
      </c>
      <c r="D62" s="82">
        <v>12862.848615238421</v>
      </c>
      <c r="E62" s="82">
        <v>-31149.668422643314</v>
      </c>
      <c r="F62" s="82">
        <v>-39410.693986813327</v>
      </c>
    </row>
    <row r="63" spans="2:6" x14ac:dyDescent="0.25">
      <c r="B63" s="81">
        <v>0.40972222222222204</v>
      </c>
      <c r="C63" s="82">
        <v>44233.450189457028</v>
      </c>
      <c r="D63" s="82">
        <v>12999.569682917368</v>
      </c>
      <c r="E63" s="82">
        <v>-31233.880506539659</v>
      </c>
      <c r="F63" s="82">
        <v>-39410.693986813327</v>
      </c>
    </row>
    <row r="64" spans="2:6" x14ac:dyDescent="0.25">
      <c r="B64" s="81">
        <v>0.41041666666666649</v>
      </c>
      <c r="C64" s="82">
        <v>46139.899710066551</v>
      </c>
      <c r="D64" s="82">
        <v>13502.424024712423</v>
      </c>
      <c r="E64" s="82">
        <v>-32637.475685354126</v>
      </c>
      <c r="F64" s="82">
        <v>-39410.693986813327</v>
      </c>
    </row>
    <row r="65" spans="2:6" x14ac:dyDescent="0.25">
      <c r="B65" s="81">
        <v>0.41111111111111093</v>
      </c>
      <c r="C65" s="82">
        <v>46496.685775360202</v>
      </c>
      <c r="D65" s="82">
        <v>13667.981398118674</v>
      </c>
      <c r="E65" s="82">
        <v>-32828.704377241527</v>
      </c>
      <c r="F65" s="82">
        <v>-39410.693986813327</v>
      </c>
    </row>
    <row r="66" spans="2:6" x14ac:dyDescent="0.25">
      <c r="B66" s="81">
        <v>0.41180555555555537</v>
      </c>
      <c r="C66" s="82">
        <v>46827.107564479767</v>
      </c>
      <c r="D66" s="82">
        <v>13981.840768411737</v>
      </c>
      <c r="E66" s="82">
        <v>-32845.266796068026</v>
      </c>
      <c r="F66" s="82">
        <v>-39410.693986813327</v>
      </c>
    </row>
    <row r="67" spans="2:6" x14ac:dyDescent="0.25">
      <c r="B67" s="81">
        <v>0.41249999999999981</v>
      </c>
      <c r="C67" s="82">
        <v>47222.31008908691</v>
      </c>
      <c r="D67" s="82">
        <v>14365.506980397702</v>
      </c>
      <c r="E67" s="82">
        <v>-32856.803108689208</v>
      </c>
      <c r="F67" s="82">
        <v>-39410.693986813327</v>
      </c>
    </row>
    <row r="68" spans="2:6" x14ac:dyDescent="0.25">
      <c r="B68" s="81">
        <v>0.41319444444444425</v>
      </c>
      <c r="C68" s="82">
        <v>47412.58279456952</v>
      </c>
      <c r="D68" s="82">
        <v>14527.297829219131</v>
      </c>
      <c r="E68" s="82">
        <v>-32885.284965350387</v>
      </c>
      <c r="F68" s="82">
        <v>-39410.693986813327</v>
      </c>
    </row>
    <row r="69" spans="2:6" x14ac:dyDescent="0.25">
      <c r="B69" s="81">
        <v>0.4138888888888887</v>
      </c>
      <c r="C69" s="82">
        <v>47733.002650259994</v>
      </c>
      <c r="D69" s="82">
        <v>14667.459761594862</v>
      </c>
      <c r="E69" s="82">
        <v>-33065.542888665135</v>
      </c>
      <c r="F69" s="82">
        <v>-39410.693986813327</v>
      </c>
    </row>
    <row r="70" spans="2:6" x14ac:dyDescent="0.25">
      <c r="B70" s="81">
        <v>0.41458333333333314</v>
      </c>
      <c r="C70" s="82">
        <v>47952.319547286308</v>
      </c>
      <c r="D70" s="82">
        <v>14809.425276165966</v>
      </c>
      <c r="E70" s="82">
        <v>-33142.894271120342</v>
      </c>
      <c r="F70" s="82">
        <v>-39410.693986813327</v>
      </c>
    </row>
    <row r="71" spans="2:6" x14ac:dyDescent="0.25">
      <c r="B71" s="81">
        <v>0.41527777777777758</v>
      </c>
      <c r="C71" s="82">
        <v>48398.504989279063</v>
      </c>
      <c r="D71" s="82">
        <v>15013.413770394036</v>
      </c>
      <c r="E71" s="82">
        <v>-33385.091218885027</v>
      </c>
      <c r="F71" s="82">
        <v>-39410.693986813327</v>
      </c>
    </row>
    <row r="72" spans="2:6" x14ac:dyDescent="0.25">
      <c r="B72" s="81">
        <v>0.41597222222222202</v>
      </c>
      <c r="C72" s="82">
        <v>48642.587203407267</v>
      </c>
      <c r="D72" s="82">
        <v>15175.58736172112</v>
      </c>
      <c r="E72" s="82">
        <v>-33466.999841686149</v>
      </c>
      <c r="F72" s="82">
        <v>-39410.693986813327</v>
      </c>
    </row>
    <row r="73" spans="2:6" x14ac:dyDescent="0.25">
      <c r="B73" s="81">
        <v>0.41666666666666646</v>
      </c>
      <c r="C73" s="82">
        <v>49503.084438399688</v>
      </c>
      <c r="D73" s="82">
        <v>15318.787670823684</v>
      </c>
      <c r="E73" s="82">
        <v>-34184.296767576001</v>
      </c>
      <c r="F73" s="82">
        <v>-39410.693986813327</v>
      </c>
    </row>
    <row r="74" spans="2:6" x14ac:dyDescent="0.25">
      <c r="B74" s="81">
        <v>0.41736111111111091</v>
      </c>
      <c r="C74" s="82">
        <v>49791.966648865076</v>
      </c>
      <c r="D74" s="82">
        <v>15464.083073652631</v>
      </c>
      <c r="E74" s="82">
        <v>-34327.883575212443</v>
      </c>
      <c r="F74" s="82">
        <v>-39410.693986813327</v>
      </c>
    </row>
    <row r="75" spans="2:6" x14ac:dyDescent="0.25">
      <c r="B75" s="81">
        <v>0.41805555555555535</v>
      </c>
      <c r="C75" s="82">
        <v>49971.059050420634</v>
      </c>
      <c r="D75" s="82">
        <v>15527.501018953384</v>
      </c>
      <c r="E75" s="82">
        <v>-34443.558031467248</v>
      </c>
      <c r="F75" s="82">
        <v>-39410.693986813327</v>
      </c>
    </row>
    <row r="76" spans="2:6" x14ac:dyDescent="0.25">
      <c r="B76" s="81">
        <v>0.41874999999999979</v>
      </c>
      <c r="C76" s="82">
        <v>52186.453411314353</v>
      </c>
      <c r="D76" s="82">
        <v>15597.3753444912</v>
      </c>
      <c r="E76" s="82">
        <v>-36589.078066823153</v>
      </c>
      <c r="F76" s="82">
        <v>-39410.693986813327</v>
      </c>
    </row>
    <row r="77" spans="2:6" x14ac:dyDescent="0.25">
      <c r="B77" s="81">
        <v>0.41944444444444423</v>
      </c>
      <c r="C77" s="82">
        <v>52478.94423694646</v>
      </c>
      <c r="D77" s="82">
        <v>15714.675358753104</v>
      </c>
      <c r="E77" s="82">
        <v>-36764.268878193354</v>
      </c>
      <c r="F77" s="82">
        <v>-39410.693986813327</v>
      </c>
    </row>
    <row r="78" spans="2:6" x14ac:dyDescent="0.25">
      <c r="B78" s="81">
        <v>0.42013888888888867</v>
      </c>
      <c r="C78" s="82">
        <v>53899.605204351225</v>
      </c>
      <c r="D78" s="82">
        <v>15965.221704349533</v>
      </c>
      <c r="E78" s="82">
        <v>-37934.383500001692</v>
      </c>
      <c r="F78" s="82">
        <v>-39410.693986813327</v>
      </c>
    </row>
    <row r="79" spans="2:6" x14ac:dyDescent="0.25">
      <c r="B79" s="81">
        <v>0.42083333333333311</v>
      </c>
      <c r="C79" s="82">
        <v>54109.684462253186</v>
      </c>
      <c r="D79" s="82">
        <v>16251.12285171732</v>
      </c>
      <c r="E79" s="82">
        <v>-37858.561610535864</v>
      </c>
      <c r="F79" s="82">
        <v>-39410.693986813327</v>
      </c>
    </row>
    <row r="80" spans="2:6" x14ac:dyDescent="0.25">
      <c r="B80" s="81">
        <v>0.42152777777777756</v>
      </c>
      <c r="C80" s="82">
        <v>54266.728901991279</v>
      </c>
      <c r="D80" s="82">
        <v>16389.739145440879</v>
      </c>
      <c r="E80" s="82">
        <v>-37876.9897565504</v>
      </c>
      <c r="F80" s="82">
        <v>-39410.693986813327</v>
      </c>
    </row>
    <row r="81" spans="2:6" x14ac:dyDescent="0.25">
      <c r="B81" s="81">
        <v>0.422222222222222</v>
      </c>
      <c r="C81" s="82">
        <v>54347.516593824614</v>
      </c>
      <c r="D81" s="82">
        <v>16607.556155588314</v>
      </c>
      <c r="E81" s="82">
        <v>-37739.960438236303</v>
      </c>
      <c r="F81" s="82">
        <v>-39410.693986813327</v>
      </c>
    </row>
    <row r="82" spans="2:6" x14ac:dyDescent="0.25">
      <c r="B82" s="81">
        <v>0.42291666666666644</v>
      </c>
      <c r="C82" s="82">
        <v>54539.09016747916</v>
      </c>
      <c r="D82" s="82">
        <v>16804.77278368656</v>
      </c>
      <c r="E82" s="82">
        <v>-37734.317383792601</v>
      </c>
      <c r="F82" s="82">
        <v>-39410.693986813327</v>
      </c>
    </row>
    <row r="83" spans="2:6" x14ac:dyDescent="0.25">
      <c r="B83" s="81">
        <v>0.42361111111111088</v>
      </c>
      <c r="C83" s="82">
        <v>54746.966686870386</v>
      </c>
      <c r="D83" s="82">
        <v>17037.400443942115</v>
      </c>
      <c r="E83" s="82">
        <v>-37709.566242928267</v>
      </c>
      <c r="F83" s="82">
        <v>-39410.693986813327</v>
      </c>
    </row>
    <row r="84" spans="2:6" x14ac:dyDescent="0.25">
      <c r="B84" s="81">
        <v>0.42430555555555532</v>
      </c>
      <c r="C84" s="82">
        <v>54839.505086060861</v>
      </c>
      <c r="D84" s="82">
        <v>17836.917168873028</v>
      </c>
      <c r="E84" s="82">
        <v>-37002.587917187833</v>
      </c>
      <c r="F84" s="82">
        <v>-39410.693986813327</v>
      </c>
    </row>
    <row r="85" spans="2:6" x14ac:dyDescent="0.25">
      <c r="B85" s="81">
        <v>0.42499999999999977</v>
      </c>
      <c r="C85" s="82">
        <v>55008.982213459465</v>
      </c>
      <c r="D85" s="82">
        <v>17963.365278405923</v>
      </c>
      <c r="E85" s="82">
        <v>-37045.616935053542</v>
      </c>
      <c r="F85" s="82">
        <v>-39410.693986813327</v>
      </c>
    </row>
    <row r="86" spans="2:6" x14ac:dyDescent="0.25">
      <c r="B86" s="81">
        <v>0.42569444444444421</v>
      </c>
      <c r="C86" s="82">
        <v>55141.864877106316</v>
      </c>
      <c r="D86" s="82">
        <v>18207.165600422752</v>
      </c>
      <c r="E86" s="82">
        <v>-36934.699276683561</v>
      </c>
      <c r="F86" s="82">
        <v>-39410.693986813327</v>
      </c>
    </row>
    <row r="87" spans="2:6" x14ac:dyDescent="0.25">
      <c r="B87" s="81">
        <v>0.42638888888888865</v>
      </c>
      <c r="C87" s="82">
        <v>55337.642536683699</v>
      </c>
      <c r="D87" s="82">
        <v>18377.263747908863</v>
      </c>
      <c r="E87" s="82">
        <v>-36960.378788774833</v>
      </c>
      <c r="F87" s="82">
        <v>-39410.693986813327</v>
      </c>
    </row>
    <row r="88" spans="2:6" x14ac:dyDescent="0.25">
      <c r="B88" s="81">
        <v>0.42708333333333309</v>
      </c>
      <c r="C88" s="82">
        <v>55698.016877102928</v>
      </c>
      <c r="D88" s="82">
        <v>18530.862395885579</v>
      </c>
      <c r="E88" s="82">
        <v>-37167.154481217352</v>
      </c>
      <c r="F88" s="82">
        <v>-39410.693986813327</v>
      </c>
    </row>
    <row r="89" spans="2:6" x14ac:dyDescent="0.25">
      <c r="B89" s="81">
        <v>0.42777777777777753</v>
      </c>
      <c r="C89" s="82">
        <v>55995.165838506568</v>
      </c>
      <c r="D89" s="82">
        <v>18606.994918168668</v>
      </c>
      <c r="E89" s="82">
        <v>-37388.1709203379</v>
      </c>
      <c r="F89" s="82">
        <v>-39410.693986813327</v>
      </c>
    </row>
    <row r="90" spans="2:6" x14ac:dyDescent="0.25">
      <c r="B90" s="81">
        <v>0.42847222222222198</v>
      </c>
      <c r="C90" s="82">
        <v>56207.405993730252</v>
      </c>
      <c r="D90" s="82">
        <v>18719.317025142351</v>
      </c>
      <c r="E90" s="82">
        <v>-37488.088968587901</v>
      </c>
      <c r="F90" s="82">
        <v>-39410.693986813327</v>
      </c>
    </row>
    <row r="91" spans="2:6" x14ac:dyDescent="0.25">
      <c r="B91" s="81">
        <v>0.42916666666666642</v>
      </c>
      <c r="C91" s="82">
        <v>56715.061872464568</v>
      </c>
      <c r="D91" s="82">
        <v>18842.421148862526</v>
      </c>
      <c r="E91" s="82">
        <v>-37872.640723602046</v>
      </c>
      <c r="F91" s="82">
        <v>-39410.693986813327</v>
      </c>
    </row>
    <row r="92" spans="2:6" x14ac:dyDescent="0.25">
      <c r="B92" s="81">
        <v>0.42986111111111086</v>
      </c>
      <c r="C92" s="82">
        <v>56840.967521054314</v>
      </c>
      <c r="D92" s="82">
        <v>19005.034448892686</v>
      </c>
      <c r="E92" s="82">
        <v>-37835.933072161628</v>
      </c>
      <c r="F92" s="82">
        <v>-39410.693986813327</v>
      </c>
    </row>
    <row r="93" spans="2:6" x14ac:dyDescent="0.25">
      <c r="B93" s="81">
        <v>0.4305555555555553</v>
      </c>
      <c r="C93" s="82">
        <v>56956.58645211265</v>
      </c>
      <c r="D93" s="82">
        <v>19080.101072772697</v>
      </c>
      <c r="E93" s="82">
        <v>-37876.485379339952</v>
      </c>
      <c r="F93" s="82">
        <v>-39410.693986813327</v>
      </c>
    </row>
    <row r="94" spans="2:6" x14ac:dyDescent="0.25">
      <c r="B94" s="81">
        <v>0.43124999999999974</v>
      </c>
      <c r="C94" s="82">
        <v>57006.397869295986</v>
      </c>
      <c r="D94" s="82">
        <v>19195.096636490878</v>
      </c>
      <c r="E94" s="82">
        <v>-37811.301232805112</v>
      </c>
      <c r="F94" s="82">
        <v>-39410.693986813327</v>
      </c>
    </row>
    <row r="95" spans="2:6" x14ac:dyDescent="0.25">
      <c r="B95" s="81">
        <v>0.43194444444444419</v>
      </c>
      <c r="C95" s="82">
        <v>57207.857311105508</v>
      </c>
      <c r="D95" s="82">
        <v>19361.935336390878</v>
      </c>
      <c r="E95" s="82">
        <v>-37845.921974714627</v>
      </c>
      <c r="F95" s="82">
        <v>-39410.693986813327</v>
      </c>
    </row>
    <row r="96" spans="2:6" x14ac:dyDescent="0.25">
      <c r="B96" s="81">
        <v>0.43263888888888863</v>
      </c>
      <c r="C96" s="82">
        <v>57349.07850760773</v>
      </c>
      <c r="D96" s="82">
        <v>19470.444510847126</v>
      </c>
      <c r="E96" s="82">
        <v>-37878.633996760604</v>
      </c>
      <c r="F96" s="82">
        <v>-39410.693986813327</v>
      </c>
    </row>
    <row r="97" spans="2:6" x14ac:dyDescent="0.25">
      <c r="B97" s="81">
        <v>0.43333333333333307</v>
      </c>
      <c r="C97" s="82">
        <v>57419.004039309031</v>
      </c>
      <c r="D97" s="82">
        <v>19601.067245682094</v>
      </c>
      <c r="E97" s="82">
        <v>-37817.936793626941</v>
      </c>
      <c r="F97" s="82">
        <v>-39410.693986813327</v>
      </c>
    </row>
    <row r="98" spans="2:6" x14ac:dyDescent="0.25">
      <c r="B98" s="81">
        <v>0.43402777777777751</v>
      </c>
      <c r="C98" s="82">
        <v>57663.662180330677</v>
      </c>
      <c r="D98" s="82">
        <v>19656.044184572373</v>
      </c>
      <c r="E98" s="82">
        <v>-38007.617995758308</v>
      </c>
      <c r="F98" s="82">
        <v>-39410.693986813327</v>
      </c>
    </row>
    <row r="99" spans="2:6" x14ac:dyDescent="0.25">
      <c r="B99" s="81">
        <v>0.43472222222222195</v>
      </c>
      <c r="C99" s="82">
        <v>57844.16852477115</v>
      </c>
      <c r="D99" s="82">
        <v>19806.332148159039</v>
      </c>
      <c r="E99" s="82">
        <v>-38037.836376612111</v>
      </c>
      <c r="F99" s="82">
        <v>-39410.693986813327</v>
      </c>
    </row>
    <row r="100" spans="2:6" x14ac:dyDescent="0.25">
      <c r="B100" s="81">
        <v>0.4354166666666664</v>
      </c>
      <c r="C100" s="82">
        <v>58049.322060980245</v>
      </c>
      <c r="D100" s="82">
        <v>20065.165204147823</v>
      </c>
      <c r="E100" s="82">
        <v>-37984.156856832422</v>
      </c>
      <c r="F100" s="82">
        <v>-39410.693986813327</v>
      </c>
    </row>
    <row r="101" spans="2:6" x14ac:dyDescent="0.25">
      <c r="B101" s="81">
        <v>0.43611111111111084</v>
      </c>
      <c r="C101" s="82">
        <v>58147.112383900756</v>
      </c>
      <c r="D101" s="82">
        <v>20189.405100120046</v>
      </c>
      <c r="E101" s="82">
        <v>-37957.707283780706</v>
      </c>
      <c r="F101" s="82">
        <v>-39410.693986813327</v>
      </c>
    </row>
    <row r="102" spans="2:6" x14ac:dyDescent="0.25">
      <c r="B102" s="81">
        <v>0.43680555555555528</v>
      </c>
      <c r="C102" s="82">
        <v>58308.711599105198</v>
      </c>
      <c r="D102" s="82">
        <v>20285.922430512903</v>
      </c>
      <c r="E102" s="82">
        <v>-38022.789168592295</v>
      </c>
      <c r="F102" s="82">
        <v>-39410.693986813327</v>
      </c>
    </row>
    <row r="103" spans="2:6" x14ac:dyDescent="0.25">
      <c r="B103" s="81">
        <v>0.43749999999999972</v>
      </c>
      <c r="C103" s="82">
        <v>58537.615085549645</v>
      </c>
      <c r="D103" s="82">
        <v>20517.591723025889</v>
      </c>
      <c r="E103" s="82">
        <v>-38020.02336252376</v>
      </c>
      <c r="F103" s="82">
        <v>-39410.693986813327</v>
      </c>
    </row>
    <row r="104" spans="2:6" x14ac:dyDescent="0.25">
      <c r="B104" s="81">
        <v>0.43819444444444416</v>
      </c>
      <c r="C104" s="82">
        <v>58605.511131509644</v>
      </c>
      <c r="D104" s="82">
        <v>20742.384936943065</v>
      </c>
      <c r="E104" s="82">
        <v>-37863.126194566576</v>
      </c>
      <c r="F104" s="82">
        <v>-39410.693986813327</v>
      </c>
    </row>
    <row r="105" spans="2:6" x14ac:dyDescent="0.25">
      <c r="B105" s="81">
        <v>0.43888888888888861</v>
      </c>
      <c r="C105" s="82">
        <v>58859.180813629551</v>
      </c>
      <c r="D105" s="82">
        <v>20867.959434962802</v>
      </c>
      <c r="E105" s="82">
        <v>-37991.221378666749</v>
      </c>
      <c r="F105" s="82">
        <v>-39410.693986813327</v>
      </c>
    </row>
    <row r="106" spans="2:6" x14ac:dyDescent="0.25">
      <c r="B106" s="81">
        <v>0.43958333333333305</v>
      </c>
      <c r="C106" s="82">
        <v>59067.050773460745</v>
      </c>
      <c r="D106" s="82">
        <v>21071.622742802585</v>
      </c>
      <c r="E106" s="82">
        <v>-37995.428030658164</v>
      </c>
      <c r="F106" s="82">
        <v>-39410.693986813327</v>
      </c>
    </row>
    <row r="107" spans="2:6" x14ac:dyDescent="0.25">
      <c r="B107" s="81">
        <v>0.44027777777777749</v>
      </c>
      <c r="C107" s="82">
        <v>59237.637738853606</v>
      </c>
      <c r="D107" s="82">
        <v>21224.293736007585</v>
      </c>
      <c r="E107" s="82">
        <v>-38013.344002846017</v>
      </c>
      <c r="F107" s="82">
        <v>-39410.693986813327</v>
      </c>
    </row>
    <row r="108" spans="2:6" x14ac:dyDescent="0.25">
      <c r="B108" s="81">
        <v>0.44097222222222193</v>
      </c>
      <c r="C108" s="82">
        <v>59428.222766635656</v>
      </c>
      <c r="D108" s="82">
        <v>21431.250693144091</v>
      </c>
      <c r="E108" s="82">
        <v>-37996.972073491561</v>
      </c>
      <c r="F108" s="82">
        <v>-39410.693986813327</v>
      </c>
    </row>
    <row r="109" spans="2:6" x14ac:dyDescent="0.25">
      <c r="B109" s="81">
        <v>0.44166666666666637</v>
      </c>
      <c r="C109" s="82">
        <v>59641.793226503178</v>
      </c>
      <c r="D109" s="82">
        <v>21559.703268373029</v>
      </c>
      <c r="E109" s="82">
        <v>-38082.089958130149</v>
      </c>
      <c r="F109" s="82">
        <v>-39410.693986813327</v>
      </c>
    </row>
    <row r="110" spans="2:6" x14ac:dyDescent="0.25">
      <c r="B110" s="81">
        <v>0.44236111111111082</v>
      </c>
      <c r="C110" s="82">
        <v>59880.302845644263</v>
      </c>
      <c r="D110" s="82">
        <v>22133.179654272499</v>
      </c>
      <c r="E110" s="82">
        <v>-37747.123191371764</v>
      </c>
      <c r="F110" s="82">
        <v>-39410.693986813327</v>
      </c>
    </row>
    <row r="111" spans="2:6" x14ac:dyDescent="0.25">
      <c r="B111" s="81">
        <v>0.44305555555555526</v>
      </c>
      <c r="C111" s="82">
        <v>60074.887825062979</v>
      </c>
      <c r="D111" s="82">
        <v>22208.986455017952</v>
      </c>
      <c r="E111" s="82">
        <v>-37865.90137004503</v>
      </c>
      <c r="F111" s="82">
        <v>-39410.693986813327</v>
      </c>
    </row>
    <row r="112" spans="2:6" x14ac:dyDescent="0.25">
      <c r="B112" s="81">
        <v>0.4437499999999997</v>
      </c>
      <c r="C112" s="82">
        <v>60199.119443426614</v>
      </c>
      <c r="D112" s="82">
        <v>22326.109601217075</v>
      </c>
      <c r="E112" s="82">
        <v>-37873.00984220954</v>
      </c>
      <c r="F112" s="82">
        <v>-39410.693986813327</v>
      </c>
    </row>
    <row r="113" spans="2:6" x14ac:dyDescent="0.25">
      <c r="B113" s="81">
        <v>0.44444444444444414</v>
      </c>
      <c r="C113" s="82">
        <v>60333.814387326616</v>
      </c>
      <c r="D113" s="82">
        <v>22421.793358680963</v>
      </c>
      <c r="E113" s="82">
        <v>-37912.021028645657</v>
      </c>
      <c r="F113" s="82">
        <v>-39410.693986813327</v>
      </c>
    </row>
    <row r="114" spans="2:6" x14ac:dyDescent="0.25">
      <c r="B114" s="81">
        <v>0.44513888888888858</v>
      </c>
      <c r="C114" s="82">
        <v>60569.100685591577</v>
      </c>
      <c r="D114" s="82">
        <v>22634.823537009339</v>
      </c>
      <c r="E114" s="82">
        <v>-37934.277148582238</v>
      </c>
      <c r="F114" s="82">
        <v>-39410.693986813327</v>
      </c>
    </row>
    <row r="115" spans="2:6" x14ac:dyDescent="0.25">
      <c r="B115" s="81">
        <v>0.44583333333333303</v>
      </c>
      <c r="C115" s="82">
        <v>60697.008209704014</v>
      </c>
      <c r="D115" s="82">
        <v>22893.309692391562</v>
      </c>
      <c r="E115" s="82">
        <v>-37803.698517312456</v>
      </c>
      <c r="F115" s="82">
        <v>-39410.693986813327</v>
      </c>
    </row>
    <row r="116" spans="2:6" x14ac:dyDescent="0.25">
      <c r="B116" s="81">
        <v>0.44652777777777747</v>
      </c>
      <c r="C116" s="82">
        <v>60849.121158688926</v>
      </c>
      <c r="D116" s="82">
        <v>23207.203586146981</v>
      </c>
      <c r="E116" s="82">
        <v>-37641.917572541948</v>
      </c>
      <c r="F116" s="82">
        <v>-39410.693986813327</v>
      </c>
    </row>
    <row r="117" spans="2:6" x14ac:dyDescent="0.25">
      <c r="B117" s="81">
        <v>0.44722222222222191</v>
      </c>
      <c r="C117" s="82">
        <v>61007.140425146281</v>
      </c>
      <c r="D117" s="82">
        <v>23330.762130510408</v>
      </c>
      <c r="E117" s="82">
        <v>-37676.37829463587</v>
      </c>
      <c r="F117" s="82">
        <v>-39410.693986813327</v>
      </c>
    </row>
    <row r="118" spans="2:6" x14ac:dyDescent="0.25">
      <c r="B118" s="81">
        <v>0.44791666666666635</v>
      </c>
      <c r="C118" s="82">
        <v>61291.660972177873</v>
      </c>
      <c r="D118" s="82">
        <v>23453.173354887789</v>
      </c>
      <c r="E118" s="82">
        <v>-37838.487617290084</v>
      </c>
      <c r="F118" s="82">
        <v>-39410.693986813327</v>
      </c>
    </row>
    <row r="119" spans="2:6" x14ac:dyDescent="0.25">
      <c r="B119" s="81">
        <v>0.44861111111111079</v>
      </c>
      <c r="C119" s="82">
        <v>61468.261848220078</v>
      </c>
      <c r="D119" s="82">
        <v>23676.963981292884</v>
      </c>
      <c r="E119" s="82">
        <v>-37791.297866927198</v>
      </c>
      <c r="F119" s="82">
        <v>-39410.693986813327</v>
      </c>
    </row>
    <row r="120" spans="2:6" x14ac:dyDescent="0.25">
      <c r="B120" s="81">
        <v>0.44930555555555524</v>
      </c>
      <c r="C120" s="82">
        <v>61581.443388412386</v>
      </c>
      <c r="D120" s="82">
        <v>23863.68150070955</v>
      </c>
      <c r="E120" s="82">
        <v>-37717.761887702836</v>
      </c>
      <c r="F120" s="82">
        <v>-39410.693986813327</v>
      </c>
    </row>
    <row r="121" spans="2:6" x14ac:dyDescent="0.25">
      <c r="B121" s="81">
        <v>0.44999999999999968</v>
      </c>
      <c r="C121" s="82">
        <v>61786.039639157512</v>
      </c>
      <c r="D121" s="82">
        <v>24004.795974316694</v>
      </c>
      <c r="E121" s="82">
        <v>-37781.243664840818</v>
      </c>
      <c r="F121" s="82">
        <v>-39410.693986813327</v>
      </c>
    </row>
    <row r="122" spans="2:6" x14ac:dyDescent="0.25">
      <c r="B122" s="81">
        <v>0.45069444444444412</v>
      </c>
      <c r="C122" s="82">
        <v>61973.634986226352</v>
      </c>
      <c r="D122" s="82">
        <v>24097.443373920614</v>
      </c>
      <c r="E122" s="82">
        <v>-37876.191612305738</v>
      </c>
      <c r="F122" s="82">
        <v>-39410.693986813327</v>
      </c>
    </row>
    <row r="123" spans="2:6" x14ac:dyDescent="0.25">
      <c r="B123" s="81">
        <v>0.45138888888888856</v>
      </c>
      <c r="C123" s="82">
        <v>62196.201374371805</v>
      </c>
      <c r="D123" s="82">
        <v>24277.848196027095</v>
      </c>
      <c r="E123" s="82">
        <v>-37918.353178344711</v>
      </c>
      <c r="F123" s="82">
        <v>-39410.693986813327</v>
      </c>
    </row>
    <row r="124" spans="2:6" x14ac:dyDescent="0.25">
      <c r="B124" s="81">
        <v>0.452083333333333</v>
      </c>
      <c r="C124" s="82">
        <v>62303.562943493234</v>
      </c>
      <c r="D124" s="82">
        <v>24463.178465179873</v>
      </c>
      <c r="E124" s="82">
        <v>-37840.384478313361</v>
      </c>
      <c r="F124" s="82">
        <v>-39410.693986813327</v>
      </c>
    </row>
    <row r="125" spans="2:6" x14ac:dyDescent="0.25">
      <c r="B125" s="81">
        <v>0.45277777777777745</v>
      </c>
      <c r="C125" s="82">
        <v>62552.38499286466</v>
      </c>
      <c r="D125" s="82">
        <v>24542.357142468336</v>
      </c>
      <c r="E125" s="82">
        <v>-38010.02785039632</v>
      </c>
      <c r="F125" s="82">
        <v>-39410.693986813327</v>
      </c>
    </row>
    <row r="126" spans="2:6" x14ac:dyDescent="0.25">
      <c r="B126" s="81">
        <v>0.45347222222222189</v>
      </c>
      <c r="C126" s="82">
        <v>62647.412897992865</v>
      </c>
      <c r="D126" s="82">
        <v>24724.527648500083</v>
      </c>
      <c r="E126" s="82">
        <v>-37922.885249492785</v>
      </c>
      <c r="F126" s="82">
        <v>-39410.693986813327</v>
      </c>
    </row>
    <row r="127" spans="2:6" x14ac:dyDescent="0.25">
      <c r="B127" s="81">
        <v>0.45416666666666633</v>
      </c>
      <c r="C127" s="82">
        <v>62874.765170997212</v>
      </c>
      <c r="D127" s="82">
        <v>24806.96307568569</v>
      </c>
      <c r="E127" s="82">
        <v>-38067.802095311519</v>
      </c>
      <c r="F127" s="82">
        <v>-39410.693986813327</v>
      </c>
    </row>
    <row r="128" spans="2:6" x14ac:dyDescent="0.25">
      <c r="B128" s="81">
        <v>0.45486111111111077</v>
      </c>
      <c r="C128" s="82">
        <v>63146.832592629398</v>
      </c>
      <c r="D128" s="82">
        <v>25112.314647854921</v>
      </c>
      <c r="E128" s="82">
        <v>-38034.517944774474</v>
      </c>
      <c r="F128" s="82">
        <v>-39410.693986813327</v>
      </c>
    </row>
    <row r="129" spans="2:6" x14ac:dyDescent="0.25">
      <c r="B129" s="81">
        <v>0.45555555555555521</v>
      </c>
      <c r="C129" s="82">
        <v>63383.706491329402</v>
      </c>
      <c r="D129" s="82">
        <v>25346.491188143522</v>
      </c>
      <c r="E129" s="82">
        <v>-38037.215303185876</v>
      </c>
      <c r="F129" s="82">
        <v>-39410.693986813327</v>
      </c>
    </row>
    <row r="130" spans="2:6" x14ac:dyDescent="0.25">
      <c r="B130" s="81">
        <v>0.45624999999999966</v>
      </c>
      <c r="C130" s="82">
        <v>63872.010067851137</v>
      </c>
      <c r="D130" s="82">
        <v>25518.741690731513</v>
      </c>
      <c r="E130" s="82">
        <v>-38353.268377119624</v>
      </c>
      <c r="F130" s="82">
        <v>-39410.693986813327</v>
      </c>
    </row>
    <row r="131" spans="2:6" x14ac:dyDescent="0.25">
      <c r="B131" s="81">
        <v>0.4569444444444441</v>
      </c>
      <c r="C131" s="82">
        <v>63962.316184322932</v>
      </c>
      <c r="D131" s="82">
        <v>25689.879129292625</v>
      </c>
      <c r="E131" s="82">
        <v>-38272.437055030307</v>
      </c>
      <c r="F131" s="82">
        <v>-39410.693986813327</v>
      </c>
    </row>
    <row r="132" spans="2:6" x14ac:dyDescent="0.25">
      <c r="B132" s="81">
        <v>0.45763888888888854</v>
      </c>
      <c r="C132" s="82">
        <v>64128.398920719992</v>
      </c>
      <c r="D132" s="82">
        <v>25844.267959496152</v>
      </c>
      <c r="E132" s="82">
        <v>-38284.13096122384</v>
      </c>
      <c r="F132" s="82">
        <v>-39410.693986813327</v>
      </c>
    </row>
    <row r="133" spans="2:6" x14ac:dyDescent="0.25">
      <c r="B133" s="81">
        <v>0.45833333333333298</v>
      </c>
      <c r="C133" s="82">
        <v>64235.986983886658</v>
      </c>
      <c r="D133" s="82">
        <v>25970.167749758653</v>
      </c>
      <c r="E133" s="82">
        <v>-38265.819234128008</v>
      </c>
      <c r="F133" s="82">
        <v>-39410.693986813327</v>
      </c>
    </row>
    <row r="134" spans="2:6" x14ac:dyDescent="0.25">
      <c r="B134" s="81">
        <v>0.45902777777777742</v>
      </c>
      <c r="C134" s="82">
        <v>64305.460417551105</v>
      </c>
      <c r="D134" s="82">
        <v>26061.049151466599</v>
      </c>
      <c r="E134" s="82">
        <v>-38244.411266084506</v>
      </c>
      <c r="F134" s="82">
        <v>-39410.693986813327</v>
      </c>
    </row>
    <row r="135" spans="2:6" x14ac:dyDescent="0.25">
      <c r="B135" s="81">
        <v>0.45972222222222187</v>
      </c>
      <c r="C135" s="82">
        <v>64370.465138108797</v>
      </c>
      <c r="D135" s="82">
        <v>26164.304730238451</v>
      </c>
      <c r="E135" s="82">
        <v>-38206.160407870346</v>
      </c>
      <c r="F135" s="82">
        <v>-39410.693986813327</v>
      </c>
    </row>
    <row r="136" spans="2:6" x14ac:dyDescent="0.25">
      <c r="B136" s="81">
        <v>0.46041666666666631</v>
      </c>
      <c r="C136" s="82">
        <v>64636.664892608795</v>
      </c>
      <c r="D136" s="82">
        <v>26256.898121306633</v>
      </c>
      <c r="E136" s="82">
        <v>-38379.766771302166</v>
      </c>
      <c r="F136" s="82">
        <v>-39410.693986813327</v>
      </c>
    </row>
    <row r="137" spans="2:6" x14ac:dyDescent="0.25">
      <c r="B137" s="81">
        <v>0.46111111111111075</v>
      </c>
      <c r="C137" s="82">
        <v>64913.440439351805</v>
      </c>
      <c r="D137" s="82">
        <v>26328.667392123298</v>
      </c>
      <c r="E137" s="82">
        <v>-38584.773047228504</v>
      </c>
      <c r="F137" s="82">
        <v>-39410.693986813327</v>
      </c>
    </row>
    <row r="138" spans="2:6" x14ac:dyDescent="0.25">
      <c r="B138" s="81">
        <v>0.46180555555555519</v>
      </c>
      <c r="C138" s="82">
        <v>65053.429447213872</v>
      </c>
      <c r="D138" s="82">
        <v>26448.232112183763</v>
      </c>
      <c r="E138" s="82">
        <v>-38605.197335030112</v>
      </c>
      <c r="F138" s="82">
        <v>-39410.693986813327</v>
      </c>
    </row>
    <row r="139" spans="2:6" x14ac:dyDescent="0.25">
      <c r="B139" s="81">
        <v>0.46249999999999963</v>
      </c>
      <c r="C139" s="82">
        <v>65157.787851666253</v>
      </c>
      <c r="D139" s="82">
        <v>26548.855520476878</v>
      </c>
      <c r="E139" s="82">
        <v>-38608.932331189375</v>
      </c>
      <c r="F139" s="82">
        <v>-39410.693986813327</v>
      </c>
    </row>
    <row r="140" spans="2:6" x14ac:dyDescent="0.25">
      <c r="B140" s="81">
        <v>0.46319444444444408</v>
      </c>
      <c r="C140" s="82">
        <v>65450.96905960032</v>
      </c>
      <c r="D140" s="82">
        <v>26707.471837746878</v>
      </c>
      <c r="E140" s="82">
        <v>-38743.497221853439</v>
      </c>
      <c r="F140" s="82">
        <v>-39410.693986813327</v>
      </c>
    </row>
    <row r="141" spans="2:6" x14ac:dyDescent="0.25">
      <c r="B141" s="81">
        <v>0.46388888888888852</v>
      </c>
      <c r="C141" s="82">
        <v>65809.1611651079</v>
      </c>
      <c r="D141" s="82">
        <v>27019.273273933915</v>
      </c>
      <c r="E141" s="82">
        <v>-38789.887891173988</v>
      </c>
      <c r="F141" s="82">
        <v>-39410.693986813327</v>
      </c>
    </row>
    <row r="142" spans="2:6" x14ac:dyDescent="0.25">
      <c r="B142" s="81">
        <v>0.46458333333333296</v>
      </c>
      <c r="C142" s="82">
        <v>66138.916925553</v>
      </c>
      <c r="D142" s="82">
        <v>27244.934331115164</v>
      </c>
      <c r="E142" s="82">
        <v>-38893.982594437839</v>
      </c>
      <c r="F142" s="82">
        <v>-39410.693986813327</v>
      </c>
    </row>
    <row r="143" spans="2:6" x14ac:dyDescent="0.25">
      <c r="B143" s="81">
        <v>0.4652777777777774</v>
      </c>
      <c r="C143" s="82">
        <v>66354.030350790767</v>
      </c>
      <c r="D143" s="82">
        <v>27358.079657228922</v>
      </c>
      <c r="E143" s="82">
        <v>-38995.950693561841</v>
      </c>
      <c r="F143" s="82">
        <v>-39410.693986813327</v>
      </c>
    </row>
    <row r="144" spans="2:6" x14ac:dyDescent="0.25">
      <c r="B144" s="81">
        <v>0.46597222222222184</v>
      </c>
      <c r="C144" s="82">
        <v>66470.434686683628</v>
      </c>
      <c r="D144" s="82">
        <v>27474.786075278069</v>
      </c>
      <c r="E144" s="82">
        <v>-38995.648611405559</v>
      </c>
      <c r="F144" s="82">
        <v>-39410.693986813327</v>
      </c>
    </row>
    <row r="145" spans="2:6" x14ac:dyDescent="0.25">
      <c r="B145" s="81">
        <v>0.46666666666666629</v>
      </c>
      <c r="C145" s="82">
        <v>66570.733499732305</v>
      </c>
      <c r="D145" s="82">
        <v>27577.988786416958</v>
      </c>
      <c r="E145" s="82">
        <v>-38992.744713315347</v>
      </c>
      <c r="F145" s="82">
        <v>-39410.693986813327</v>
      </c>
    </row>
    <row r="146" spans="2:6" x14ac:dyDescent="0.25">
      <c r="B146" s="81">
        <v>0.46736111111111073</v>
      </c>
      <c r="C146" s="82">
        <v>66747.973773637073</v>
      </c>
      <c r="D146" s="82">
        <v>28073.964424996404</v>
      </c>
      <c r="E146" s="82">
        <v>-38674.009348640669</v>
      </c>
      <c r="F146" s="82">
        <v>-39410.693986813327</v>
      </c>
    </row>
    <row r="147" spans="2:6" x14ac:dyDescent="0.25">
      <c r="B147" s="81">
        <v>0.46805555555555517</v>
      </c>
      <c r="C147" s="82">
        <v>67346.550742933992</v>
      </c>
      <c r="D147" s="82">
        <v>28193.50431724175</v>
      </c>
      <c r="E147" s="82">
        <v>-39153.046425692242</v>
      </c>
      <c r="F147" s="82">
        <v>-39410.693986813327</v>
      </c>
    </row>
    <row r="148" spans="2:6" x14ac:dyDescent="0.25">
      <c r="B148" s="81">
        <v>0.46874999999999961</v>
      </c>
      <c r="C148" s="82">
        <v>67531.55054046429</v>
      </c>
      <c r="D148" s="82">
        <v>28428.755613127465</v>
      </c>
      <c r="E148" s="82">
        <v>-39102.794927336829</v>
      </c>
      <c r="F148" s="82">
        <v>-39410.693986813327</v>
      </c>
    </row>
    <row r="149" spans="2:6" x14ac:dyDescent="0.25">
      <c r="B149" s="81">
        <v>0.46944444444444405</v>
      </c>
      <c r="C149" s="82">
        <v>67629.131985214291</v>
      </c>
      <c r="D149" s="82">
        <v>28522.411692159283</v>
      </c>
      <c r="E149" s="82">
        <v>-39106.720293055012</v>
      </c>
      <c r="F149" s="82">
        <v>-39410.693986813327</v>
      </c>
    </row>
    <row r="150" spans="2:6" x14ac:dyDescent="0.25">
      <c r="B150" s="81">
        <v>0.4701388888888885</v>
      </c>
      <c r="C150" s="82">
        <v>67788.400215683345</v>
      </c>
      <c r="D150" s="82">
        <v>28726.271227991227</v>
      </c>
      <c r="E150" s="82">
        <v>-39062.128987692122</v>
      </c>
      <c r="F150" s="82">
        <v>-39410.693986813327</v>
      </c>
    </row>
    <row r="151" spans="2:6" x14ac:dyDescent="0.25">
      <c r="B151" s="81">
        <v>0.47083333333333294</v>
      </c>
      <c r="C151" s="82">
        <v>67922.761826884525</v>
      </c>
      <c r="D151" s="82">
        <v>28878.627512883038</v>
      </c>
      <c r="E151" s="82">
        <v>-39044.134314001487</v>
      </c>
      <c r="F151" s="82">
        <v>-39410.693986813327</v>
      </c>
    </row>
    <row r="152" spans="2:6" x14ac:dyDescent="0.25">
      <c r="B152" s="81">
        <v>0.47152777777777738</v>
      </c>
      <c r="C152" s="82">
        <v>68021.698048584527</v>
      </c>
      <c r="D152" s="82">
        <v>29081.939331363992</v>
      </c>
      <c r="E152" s="82">
        <v>-38939.758717220539</v>
      </c>
      <c r="F152" s="82">
        <v>-39410.693986813327</v>
      </c>
    </row>
    <row r="153" spans="2:6" x14ac:dyDescent="0.25">
      <c r="B153" s="81">
        <v>0.47222222222222182</v>
      </c>
      <c r="C153" s="82">
        <v>68174.268069063692</v>
      </c>
      <c r="D153" s="82">
        <v>29253.878539037367</v>
      </c>
      <c r="E153" s="82">
        <v>-38920.389530026325</v>
      </c>
      <c r="F153" s="82">
        <v>-39410.693986813327</v>
      </c>
    </row>
    <row r="154" spans="2:6" x14ac:dyDescent="0.25">
      <c r="B154" s="81">
        <v>0.47291666666666626</v>
      </c>
      <c r="C154" s="82">
        <v>68369.142104591883</v>
      </c>
      <c r="D154" s="82">
        <v>29418.456438848418</v>
      </c>
      <c r="E154" s="82">
        <v>-38950.685665743469</v>
      </c>
      <c r="F154" s="82">
        <v>-39410.693986813327</v>
      </c>
    </row>
    <row r="155" spans="2:6" x14ac:dyDescent="0.25">
      <c r="B155" s="81">
        <v>0.47361111111111071</v>
      </c>
      <c r="C155" s="82">
        <v>68479.705208560277</v>
      </c>
      <c r="D155" s="82">
        <v>29518.78723025108</v>
      </c>
      <c r="E155" s="82">
        <v>-38960.917978309197</v>
      </c>
      <c r="F155" s="82">
        <v>-39410.693986813327</v>
      </c>
    </row>
    <row r="156" spans="2:6" x14ac:dyDescent="0.25">
      <c r="B156" s="81">
        <v>0.47430555555555515</v>
      </c>
      <c r="C156" s="82">
        <v>68615.217847225489</v>
      </c>
      <c r="D156" s="82">
        <v>29703.85914269483</v>
      </c>
      <c r="E156" s="82">
        <v>-38911.358704530663</v>
      </c>
      <c r="F156" s="82">
        <v>-39410.693986813327</v>
      </c>
    </row>
    <row r="157" spans="2:6" x14ac:dyDescent="0.25">
      <c r="B157" s="81">
        <v>0.47499999999999959</v>
      </c>
      <c r="C157" s="82">
        <v>68684.057381079023</v>
      </c>
      <c r="D157" s="82">
        <v>29854.681163960035</v>
      </c>
      <c r="E157" s="82">
        <v>-38829.376217118988</v>
      </c>
      <c r="F157" s="82">
        <v>-39410.693986813327</v>
      </c>
    </row>
    <row r="158" spans="2:6" x14ac:dyDescent="0.25">
      <c r="B158" s="81">
        <v>0.47569444444444403</v>
      </c>
      <c r="C158" s="82">
        <v>68869.256831794715</v>
      </c>
      <c r="D158" s="82">
        <v>29954.240084708112</v>
      </c>
      <c r="E158" s="82">
        <v>-38915.0167470866</v>
      </c>
      <c r="F158" s="82">
        <v>-39410.693986813327</v>
      </c>
    </row>
    <row r="159" spans="2:6" x14ac:dyDescent="0.25">
      <c r="B159" s="81">
        <v>0.47638888888888847</v>
      </c>
      <c r="C159" s="82">
        <v>69022.738435457752</v>
      </c>
      <c r="D159" s="82">
        <v>30106.590765342728</v>
      </c>
      <c r="E159" s="82">
        <v>-38916.147670115024</v>
      </c>
      <c r="F159" s="82">
        <v>-39410.693986813327</v>
      </c>
    </row>
    <row r="160" spans="2:6" x14ac:dyDescent="0.25">
      <c r="B160" s="81">
        <v>0.47708333333333292</v>
      </c>
      <c r="C160" s="82">
        <v>69254.195457685026</v>
      </c>
      <c r="D160" s="82">
        <v>30541.582337139185</v>
      </c>
      <c r="E160" s="82">
        <v>-38712.613120545837</v>
      </c>
      <c r="F160" s="82">
        <v>-39410.693986813327</v>
      </c>
    </row>
    <row r="161" spans="2:6" x14ac:dyDescent="0.25">
      <c r="B161" s="81">
        <v>0.47777777777777736</v>
      </c>
      <c r="C161" s="82">
        <v>69642.936669330185</v>
      </c>
      <c r="D161" s="82">
        <v>30630.922392761408</v>
      </c>
      <c r="E161" s="82">
        <v>-39012.014276568778</v>
      </c>
      <c r="F161" s="82">
        <v>-39410.693986813327</v>
      </c>
    </row>
    <row r="162" spans="2:6" x14ac:dyDescent="0.25">
      <c r="B162" s="81">
        <v>0.4784722222222218</v>
      </c>
      <c r="C162" s="82">
        <v>69775.876776753255</v>
      </c>
      <c r="D162" s="82">
        <v>30722.173211205853</v>
      </c>
      <c r="E162" s="82">
        <v>-39053.703565547403</v>
      </c>
      <c r="F162" s="82">
        <v>-39410.693986813327</v>
      </c>
    </row>
    <row r="163" spans="2:6" x14ac:dyDescent="0.25">
      <c r="B163" s="81">
        <v>0.47916666666666624</v>
      </c>
      <c r="C163" s="82">
        <v>70181.383270488732</v>
      </c>
      <c r="D163" s="82">
        <v>30845.185525598161</v>
      </c>
      <c r="E163" s="82">
        <v>-39336.197744890567</v>
      </c>
      <c r="F163" s="82">
        <v>-39410.693986813327</v>
      </c>
    </row>
    <row r="164" spans="2:6" x14ac:dyDescent="0.25">
      <c r="B164" s="81">
        <v>0.47986111111111068</v>
      </c>
      <c r="C164" s="82">
        <v>70267.205962576452</v>
      </c>
      <c r="D164" s="82">
        <v>31025.63974698554</v>
      </c>
      <c r="E164" s="82">
        <v>-39241.566215590909</v>
      </c>
      <c r="F164" s="82">
        <v>-39410.693986813327</v>
      </c>
    </row>
    <row r="165" spans="2:6" x14ac:dyDescent="0.25">
      <c r="B165" s="81">
        <v>0.48055555555555513</v>
      </c>
      <c r="C165" s="82">
        <v>70328.580865909782</v>
      </c>
      <c r="D165" s="82">
        <v>31129.463241057761</v>
      </c>
      <c r="E165" s="82">
        <v>-39199.117624852021</v>
      </c>
      <c r="F165" s="82">
        <v>-39410.693986813327</v>
      </c>
    </row>
    <row r="166" spans="2:6" x14ac:dyDescent="0.25">
      <c r="B166" s="81">
        <v>0.48124999999999957</v>
      </c>
      <c r="C166" s="82">
        <v>70482.99277733083</v>
      </c>
      <c r="D166" s="82">
        <v>31251.494743766096</v>
      </c>
      <c r="E166" s="82">
        <v>-39231.498033564734</v>
      </c>
      <c r="F166" s="82">
        <v>-39410.693986813327</v>
      </c>
    </row>
    <row r="167" spans="2:6" x14ac:dyDescent="0.25">
      <c r="B167" s="81">
        <v>0.48194444444444401</v>
      </c>
      <c r="C167" s="82">
        <v>70784.233650653347</v>
      </c>
      <c r="D167" s="82">
        <v>31421.605836574428</v>
      </c>
      <c r="E167" s="82">
        <v>-39362.627814078922</v>
      </c>
      <c r="F167" s="82">
        <v>-39410.693986813327</v>
      </c>
    </row>
    <row r="168" spans="2:6" x14ac:dyDescent="0.25">
      <c r="B168" s="81">
        <v>0.48263888888888845</v>
      </c>
      <c r="C168" s="82">
        <v>70915.871397142517</v>
      </c>
      <c r="D168" s="82">
        <v>31505.17741032919</v>
      </c>
      <c r="E168" s="82">
        <v>-39410.693986813327</v>
      </c>
      <c r="F168" s="82">
        <v>-39410.693986813327</v>
      </c>
    </row>
    <row r="169" spans="2:6" x14ac:dyDescent="0.25">
      <c r="B169" s="81">
        <v>0.48333333333333289</v>
      </c>
      <c r="C169" s="82">
        <v>70989.349825711965</v>
      </c>
      <c r="D169" s="82">
        <v>32014.447885360441</v>
      </c>
      <c r="E169" s="82">
        <v>-38974.901940351527</v>
      </c>
      <c r="F169" s="82">
        <v>-39410.693986813327</v>
      </c>
    </row>
    <row r="170" spans="2:6" x14ac:dyDescent="0.25">
      <c r="B170" s="81">
        <v>0.48402777777777733</v>
      </c>
      <c r="C170" s="82">
        <v>71254.242302075596</v>
      </c>
      <c r="D170" s="82">
        <v>32169.082271152107</v>
      </c>
      <c r="E170" s="82">
        <v>-39085.160030923493</v>
      </c>
      <c r="F170" s="82">
        <v>-39410.693986813327</v>
      </c>
    </row>
    <row r="171" spans="2:6" x14ac:dyDescent="0.25">
      <c r="B171" s="81">
        <v>0.48472222222222178</v>
      </c>
      <c r="C171" s="82">
        <v>71376.679659301793</v>
      </c>
      <c r="D171" s="82">
        <v>32328.708380359829</v>
      </c>
      <c r="E171" s="82">
        <v>-39047.971278941965</v>
      </c>
      <c r="F171" s="82">
        <v>-39410.693986813327</v>
      </c>
    </row>
    <row r="172" spans="2:6" x14ac:dyDescent="0.25">
      <c r="B172" s="81">
        <v>0.48541666666666622</v>
      </c>
      <c r="C172" s="82">
        <v>71468.854932479051</v>
      </c>
      <c r="D172" s="82">
        <v>32452.961817693162</v>
      </c>
      <c r="E172" s="82">
        <v>-39015.893114785889</v>
      </c>
      <c r="F172" s="82">
        <v>-39410.693986813327</v>
      </c>
    </row>
    <row r="173" spans="2:6" x14ac:dyDescent="0.25">
      <c r="B173" s="81">
        <v>0.48611111111111066</v>
      </c>
      <c r="C173" s="82">
        <v>71611.568463292773</v>
      </c>
      <c r="D173" s="82">
        <v>32545.691775975771</v>
      </c>
      <c r="E173" s="82">
        <v>-39065.876687317003</v>
      </c>
      <c r="F173" s="82">
        <v>-39410.693986813327</v>
      </c>
    </row>
    <row r="174" spans="2:6" x14ac:dyDescent="0.25">
      <c r="B174" s="81">
        <v>0.4868055555555551</v>
      </c>
      <c r="C174" s="82">
        <v>71708.997812891059</v>
      </c>
      <c r="D174" s="82">
        <v>32671.620227050771</v>
      </c>
      <c r="E174" s="82">
        <v>-39037.377585840288</v>
      </c>
      <c r="F174" s="82">
        <v>-39410.693986813327</v>
      </c>
    </row>
    <row r="175" spans="2:6" x14ac:dyDescent="0.25">
      <c r="B175" s="81">
        <v>0.48749999999999954</v>
      </c>
      <c r="C175" s="82">
        <v>72037.822702116056</v>
      </c>
      <c r="D175" s="82">
        <v>32775.282019765058</v>
      </c>
      <c r="E175" s="82">
        <v>-39262.540682350998</v>
      </c>
      <c r="F175" s="82">
        <v>-39410.693986813327</v>
      </c>
    </row>
    <row r="176" spans="2:6" x14ac:dyDescent="0.25">
      <c r="B176" s="81">
        <v>0.48819444444444399</v>
      </c>
      <c r="C176" s="82">
        <v>72133.90427199105</v>
      </c>
      <c r="D176" s="82">
        <v>32943.100984512625</v>
      </c>
      <c r="E176" s="82">
        <v>-39190.803287478426</v>
      </c>
      <c r="F176" s="82">
        <v>-39410.693986813327</v>
      </c>
    </row>
    <row r="177" spans="2:6" x14ac:dyDescent="0.25">
      <c r="B177" s="81">
        <v>0.48888888888888843</v>
      </c>
      <c r="C177" s="82">
        <v>72288.290716051197</v>
      </c>
      <c r="D177" s="82">
        <v>33456.086386773153</v>
      </c>
      <c r="E177" s="82">
        <v>-38832.204329278044</v>
      </c>
      <c r="F177" s="82">
        <v>-39410.693986813327</v>
      </c>
    </row>
    <row r="178" spans="2:6" x14ac:dyDescent="0.25">
      <c r="B178" s="81">
        <v>0.48958333333333287</v>
      </c>
      <c r="C178" s="82">
        <v>72680.262867955957</v>
      </c>
      <c r="D178" s="82">
        <v>33538.418470876692</v>
      </c>
      <c r="E178" s="82">
        <v>-39141.844397079265</v>
      </c>
      <c r="F178" s="82">
        <v>-39410.693986813327</v>
      </c>
    </row>
    <row r="179" spans="2:6" x14ac:dyDescent="0.25">
      <c r="B179" s="81">
        <v>0.49027777777777731</v>
      </c>
      <c r="C179" s="82">
        <v>72758.786661796621</v>
      </c>
      <c r="D179" s="82">
        <v>33623.224838019545</v>
      </c>
      <c r="E179" s="82">
        <v>-39135.561823777076</v>
      </c>
      <c r="F179" s="82">
        <v>-39410.693986813327</v>
      </c>
    </row>
    <row r="180" spans="2:6" x14ac:dyDescent="0.25">
      <c r="B180" s="81">
        <v>0.49097222222222175</v>
      </c>
      <c r="C180" s="82">
        <v>73112.977963013283</v>
      </c>
      <c r="D180" s="82">
        <v>34121.792942447326</v>
      </c>
      <c r="E180" s="82">
        <v>-38991.185020565958</v>
      </c>
      <c r="F180" s="82">
        <v>-39410.693986813327</v>
      </c>
    </row>
    <row r="181" spans="2:6" x14ac:dyDescent="0.25">
      <c r="B181" s="81">
        <v>0.4916666666666662</v>
      </c>
      <c r="C181" s="82">
        <v>73266.718620873173</v>
      </c>
      <c r="D181" s="82">
        <v>35341.630046648745</v>
      </c>
      <c r="E181" s="82">
        <v>-37925.088574224428</v>
      </c>
      <c r="F181" s="82">
        <v>-39410.693986813327</v>
      </c>
    </row>
    <row r="182" spans="2:6" x14ac:dyDescent="0.25">
      <c r="B182" s="81">
        <v>0.49236111111111064</v>
      </c>
      <c r="C182" s="82">
        <v>73549.22308466438</v>
      </c>
      <c r="D182" s="82">
        <v>35440.392756997164</v>
      </c>
      <c r="E182" s="82">
        <v>-38108.830327667216</v>
      </c>
      <c r="F182" s="82">
        <v>-39410.693986813327</v>
      </c>
    </row>
    <row r="183" spans="2:6" x14ac:dyDescent="0.25">
      <c r="B183" s="81">
        <v>0.49305555555555508</v>
      </c>
      <c r="C183" s="82">
        <v>73690.669440164376</v>
      </c>
      <c r="D183" s="82">
        <v>35554.387106836322</v>
      </c>
      <c r="E183" s="82">
        <v>-38136.282333328054</v>
      </c>
      <c r="F183" s="82">
        <v>-39410.693986813327</v>
      </c>
    </row>
    <row r="184" spans="2:6" x14ac:dyDescent="0.25">
      <c r="B184" s="81">
        <v>0.49374999999999952</v>
      </c>
      <c r="C184" s="82">
        <v>73759.089891807234</v>
      </c>
      <c r="D184" s="82">
        <v>35883.727742394658</v>
      </c>
      <c r="E184" s="82">
        <v>-37875.362149412576</v>
      </c>
      <c r="F184" s="82">
        <v>-39410.693986813327</v>
      </c>
    </row>
    <row r="185" spans="2:6" x14ac:dyDescent="0.25">
      <c r="B185" s="81">
        <v>0.49444444444444396</v>
      </c>
      <c r="C185" s="82">
        <v>74010.60464210168</v>
      </c>
      <c r="D185" s="82">
        <v>36108.236414891573</v>
      </c>
      <c r="E185" s="82">
        <v>-37902.368227210107</v>
      </c>
      <c r="F185" s="82">
        <v>-39410.693986813327</v>
      </c>
    </row>
    <row r="186" spans="2:6" x14ac:dyDescent="0.25">
      <c r="B186" s="81">
        <v>0.49513888888888841</v>
      </c>
      <c r="C186" s="82">
        <v>74182.461924196919</v>
      </c>
      <c r="D186" s="82">
        <v>36206.449783819378</v>
      </c>
      <c r="E186" s="82">
        <v>-37976.012140377541</v>
      </c>
      <c r="F186" s="82">
        <v>-39410.693986813327</v>
      </c>
    </row>
    <row r="187" spans="2:6" x14ac:dyDescent="0.25">
      <c r="B187" s="81">
        <v>0.49583333333333285</v>
      </c>
      <c r="C187" s="82">
        <v>74316.94343265846</v>
      </c>
      <c r="D187" s="82">
        <v>36266.024282163082</v>
      </c>
      <c r="E187" s="82">
        <v>-38050.919150495378</v>
      </c>
      <c r="F187" s="82">
        <v>-39410.693986813327</v>
      </c>
    </row>
    <row r="188" spans="2:6" x14ac:dyDescent="0.25">
      <c r="B188" s="81">
        <v>0.49652777777777729</v>
      </c>
      <c r="C188" s="82">
        <v>74424.990295431184</v>
      </c>
      <c r="D188" s="82">
        <v>36373.506738455937</v>
      </c>
      <c r="E188" s="82">
        <v>-38051.483556975247</v>
      </c>
      <c r="F188" s="82">
        <v>-39410.693986813327</v>
      </c>
    </row>
    <row r="189" spans="2:6" x14ac:dyDescent="0.25">
      <c r="B189" s="81">
        <v>0.49722222222222173</v>
      </c>
      <c r="C189" s="82">
        <v>74533.816736947847</v>
      </c>
      <c r="D189" s="82">
        <v>36620.296358193918</v>
      </c>
      <c r="E189" s="82">
        <v>-37913.520378753929</v>
      </c>
      <c r="F189" s="82">
        <v>-39410.693986813327</v>
      </c>
    </row>
    <row r="190" spans="2:6" x14ac:dyDescent="0.25">
      <c r="B190" s="81">
        <v>0.49791666666666617</v>
      </c>
      <c r="C190" s="82">
        <v>74661.891715584206</v>
      </c>
      <c r="D190" s="82">
        <v>37348.205980611929</v>
      </c>
      <c r="E190" s="82">
        <v>-37313.685734972278</v>
      </c>
      <c r="F190" s="82">
        <v>-39410.693986813327</v>
      </c>
    </row>
    <row r="191" spans="2:6" x14ac:dyDescent="0.25">
      <c r="B191" s="81">
        <v>0.49861111111111062</v>
      </c>
      <c r="C191" s="82">
        <v>74800.860739715165</v>
      </c>
      <c r="D191" s="82">
        <v>37613.272513829521</v>
      </c>
      <c r="E191" s="82">
        <v>-37187.588225885644</v>
      </c>
      <c r="F191" s="82">
        <v>-39410.693986813327</v>
      </c>
    </row>
    <row r="192" spans="2:6" x14ac:dyDescent="0.25">
      <c r="B192" s="81">
        <v>0.49930555555555506</v>
      </c>
      <c r="C192" s="82">
        <v>74847.233174923502</v>
      </c>
      <c r="D192" s="82">
        <v>37678.478636722379</v>
      </c>
      <c r="E192" s="82">
        <v>-37168.754538201123</v>
      </c>
      <c r="F192" s="82">
        <v>-39410.693986813327</v>
      </c>
    </row>
    <row r="193" spans="2:6" x14ac:dyDescent="0.25">
      <c r="B193" s="81">
        <v>0.4999999999999995</v>
      </c>
      <c r="C193" s="82">
        <v>74932.986527206333</v>
      </c>
      <c r="D193" s="82">
        <v>37922.969828365232</v>
      </c>
      <c r="E193" s="82">
        <v>-37010.0166988411</v>
      </c>
      <c r="F193" s="82">
        <v>-39410.693986813327</v>
      </c>
    </row>
    <row r="194" spans="2:6" x14ac:dyDescent="0.25">
      <c r="B194" s="81">
        <v>0.500694444444444</v>
      </c>
      <c r="C194" s="82">
        <v>75001.405249773001</v>
      </c>
      <c r="D194" s="82">
        <v>38029.980326978512</v>
      </c>
      <c r="E194" s="82">
        <v>-36971.424922794489</v>
      </c>
      <c r="F194" s="82">
        <v>-39410.693986813327</v>
      </c>
    </row>
    <row r="195" spans="2:6" x14ac:dyDescent="0.25">
      <c r="B195" s="81">
        <v>0.50138888888888844</v>
      </c>
      <c r="C195" s="82">
        <v>75114.030441523006</v>
      </c>
      <c r="D195" s="82">
        <v>38105.875773122956</v>
      </c>
      <c r="E195" s="82">
        <v>-37008.15466840005</v>
      </c>
      <c r="F195" s="82">
        <v>-39410.693986813327</v>
      </c>
    </row>
    <row r="196" spans="2:6" x14ac:dyDescent="0.25">
      <c r="B196" s="81">
        <v>0.50208333333333288</v>
      </c>
      <c r="C196" s="82">
        <v>75222.409738756338</v>
      </c>
      <c r="D196" s="82">
        <v>38253.03637021911</v>
      </c>
      <c r="E196" s="82">
        <v>-36969.373368537228</v>
      </c>
      <c r="F196" s="82">
        <v>-39410.693986813327</v>
      </c>
    </row>
    <row r="197" spans="2:6" x14ac:dyDescent="0.25">
      <c r="B197" s="81">
        <v>0.50277777777777732</v>
      </c>
      <c r="C197" s="82">
        <v>75373.338039152164</v>
      </c>
      <c r="D197" s="82">
        <v>38551.388649193468</v>
      </c>
      <c r="E197" s="82">
        <v>-36821.949389958696</v>
      </c>
      <c r="F197" s="82">
        <v>-39410.693986813327</v>
      </c>
    </row>
    <row r="198" spans="2:6" x14ac:dyDescent="0.25">
      <c r="B198" s="81">
        <v>0.50347222222222177</v>
      </c>
      <c r="C198" s="82">
        <v>75422.070924666055</v>
      </c>
      <c r="D198" s="82">
        <v>38753.659693512149</v>
      </c>
      <c r="E198" s="82">
        <v>-36668.411231153907</v>
      </c>
      <c r="F198" s="82">
        <v>-39410.693986813327</v>
      </c>
    </row>
    <row r="199" spans="2:6" x14ac:dyDescent="0.25">
      <c r="B199" s="81">
        <v>0.50416666666666621</v>
      </c>
      <c r="C199" s="82">
        <v>75506.177581369353</v>
      </c>
      <c r="D199" s="82">
        <v>38889.753224262146</v>
      </c>
      <c r="E199" s="82">
        <v>-36616.424357107207</v>
      </c>
      <c r="F199" s="82">
        <v>-39410.693986813327</v>
      </c>
    </row>
    <row r="200" spans="2:6" x14ac:dyDescent="0.25">
      <c r="B200" s="81">
        <v>0.50486111111111065</v>
      </c>
      <c r="C200" s="82">
        <v>75602.789874611772</v>
      </c>
      <c r="D200" s="82">
        <v>39048.041869668392</v>
      </c>
      <c r="E200" s="82">
        <v>-36554.74800494338</v>
      </c>
      <c r="F200" s="82">
        <v>-39410.693986813327</v>
      </c>
    </row>
    <row r="201" spans="2:6" x14ac:dyDescent="0.25">
      <c r="B201" s="81">
        <v>0.50555555555555509</v>
      </c>
      <c r="C201" s="82">
        <v>75676.499492254632</v>
      </c>
      <c r="D201" s="82">
        <v>39119.422652085057</v>
      </c>
      <c r="E201" s="82">
        <v>-36557.076840169575</v>
      </c>
      <c r="F201" s="82">
        <v>-39410.693986813327</v>
      </c>
    </row>
    <row r="202" spans="2:6" x14ac:dyDescent="0.25">
      <c r="B202" s="81">
        <v>0.50624999999999953</v>
      </c>
      <c r="C202" s="82">
        <v>75761.622519668919</v>
      </c>
      <c r="D202" s="82">
        <v>39239.890102032026</v>
      </c>
      <c r="E202" s="82">
        <v>-36521.732417636893</v>
      </c>
      <c r="F202" s="82">
        <v>-39410.693986813327</v>
      </c>
    </row>
    <row r="203" spans="2:6" x14ac:dyDescent="0.25">
      <c r="B203" s="81">
        <v>0.50694444444444398</v>
      </c>
      <c r="C203" s="82">
        <v>75866.870742196188</v>
      </c>
      <c r="D203" s="82">
        <v>39321.642820091547</v>
      </c>
      <c r="E203" s="82">
        <v>-36545.227922104641</v>
      </c>
      <c r="F203" s="82">
        <v>-39410.693986813327</v>
      </c>
    </row>
    <row r="204" spans="2:6" x14ac:dyDescent="0.25">
      <c r="B204" s="81">
        <v>0.50763888888888842</v>
      </c>
      <c r="C204" s="82">
        <v>76121.270788321184</v>
      </c>
      <c r="D204" s="82">
        <v>39493.058964358213</v>
      </c>
      <c r="E204" s="82">
        <v>-36628.211823962971</v>
      </c>
      <c r="F204" s="82">
        <v>-39410.693986813327</v>
      </c>
    </row>
    <row r="205" spans="2:6" x14ac:dyDescent="0.25">
      <c r="B205" s="81">
        <v>0.50833333333333286</v>
      </c>
      <c r="C205" s="82">
        <v>76310.793868063614</v>
      </c>
      <c r="D205" s="82">
        <v>39615.625708374879</v>
      </c>
      <c r="E205" s="82">
        <v>-36695.168159688736</v>
      </c>
      <c r="F205" s="82">
        <v>-39410.693986813327</v>
      </c>
    </row>
    <row r="206" spans="2:6" x14ac:dyDescent="0.25">
      <c r="B206" s="81">
        <v>0.5090277777777773</v>
      </c>
      <c r="C206" s="82">
        <v>76420.777590438607</v>
      </c>
      <c r="D206" s="82">
        <v>40147.956974208209</v>
      </c>
      <c r="E206" s="82">
        <v>-36272.820616230398</v>
      </c>
      <c r="F206" s="82">
        <v>-39410.693986813327</v>
      </c>
    </row>
    <row r="207" spans="2:6" x14ac:dyDescent="0.25">
      <c r="B207" s="81">
        <v>0.50972222222222174</v>
      </c>
      <c r="C207" s="82">
        <v>76515.82289377194</v>
      </c>
      <c r="D207" s="82">
        <v>40307.496842970839</v>
      </c>
      <c r="E207" s="82">
        <v>-36208.326050801101</v>
      </c>
      <c r="F207" s="82">
        <v>-39410.693986813327</v>
      </c>
    </row>
    <row r="208" spans="2:6" x14ac:dyDescent="0.25">
      <c r="B208" s="81">
        <v>0.51041666666666619</v>
      </c>
      <c r="C208" s="82">
        <v>76554.656911355269</v>
      </c>
      <c r="D208" s="82">
        <v>40455.93740741528</v>
      </c>
      <c r="E208" s="82">
        <v>-36098.719503939988</v>
      </c>
      <c r="F208" s="82">
        <v>-39410.693986813327</v>
      </c>
    </row>
    <row r="209" spans="2:6" x14ac:dyDescent="0.25">
      <c r="B209" s="81">
        <v>0.51111111111111063</v>
      </c>
      <c r="C209" s="82">
        <v>76616.598486655275</v>
      </c>
      <c r="D209" s="82">
        <v>40505.105671859725</v>
      </c>
      <c r="E209" s="82">
        <v>-36111.492814795551</v>
      </c>
      <c r="F209" s="82">
        <v>-39410.693986813327</v>
      </c>
    </row>
    <row r="210" spans="2:6" x14ac:dyDescent="0.25">
      <c r="B210" s="81">
        <v>0.51180555555555507</v>
      </c>
      <c r="C210" s="82">
        <v>76711.717564405277</v>
      </c>
      <c r="D210" s="82">
        <v>40612.67673962468</v>
      </c>
      <c r="E210" s="82">
        <v>-36099.040824780597</v>
      </c>
      <c r="F210" s="82">
        <v>-39410.693986813327</v>
      </c>
    </row>
    <row r="211" spans="2:6" x14ac:dyDescent="0.25">
      <c r="B211" s="81">
        <v>0.51249999999999951</v>
      </c>
      <c r="C211" s="82">
        <v>76785.815386071947</v>
      </c>
      <c r="D211" s="82">
        <v>40841.194300567535</v>
      </c>
      <c r="E211" s="82">
        <v>-35944.621085504412</v>
      </c>
      <c r="F211" s="82">
        <v>-39410.693986813327</v>
      </c>
    </row>
    <row r="212" spans="2:6" x14ac:dyDescent="0.25">
      <c r="B212" s="81">
        <v>0.51319444444444395</v>
      </c>
      <c r="C212" s="82">
        <v>76853.000958514807</v>
      </c>
      <c r="D212" s="82">
        <v>40908.974631087018</v>
      </c>
      <c r="E212" s="82">
        <v>-35944.02632742779</v>
      </c>
      <c r="F212" s="82">
        <v>-39410.693986813327</v>
      </c>
    </row>
    <row r="213" spans="2:6" x14ac:dyDescent="0.25">
      <c r="B213" s="81">
        <v>0.5138888888888884</v>
      </c>
      <c r="C213" s="82">
        <v>76896.872075401174</v>
      </c>
      <c r="D213" s="82">
        <v>41093.074718539399</v>
      </c>
      <c r="E213" s="82">
        <v>-35803.797356861774</v>
      </c>
      <c r="F213" s="82">
        <v>-39410.693986813327</v>
      </c>
    </row>
    <row r="214" spans="2:6" x14ac:dyDescent="0.25">
      <c r="B214" s="81">
        <v>0.51458333333333284</v>
      </c>
      <c r="C214" s="82">
        <v>77014.523599901178</v>
      </c>
      <c r="D214" s="82">
        <v>41227.246170012615</v>
      </c>
      <c r="E214" s="82">
        <v>-35787.277429888563</v>
      </c>
      <c r="F214" s="82">
        <v>-39410.693986813327</v>
      </c>
    </row>
    <row r="215" spans="2:6" x14ac:dyDescent="0.25">
      <c r="B215" s="81">
        <v>0.51527777777777728</v>
      </c>
      <c r="C215" s="82">
        <v>77108.326588297015</v>
      </c>
      <c r="D215" s="82">
        <v>41305.113978217159</v>
      </c>
      <c r="E215" s="82">
        <v>-35803.212610079856</v>
      </c>
      <c r="F215" s="82">
        <v>-39410.693986813327</v>
      </c>
    </row>
    <row r="216" spans="2:6" x14ac:dyDescent="0.25">
      <c r="B216" s="81">
        <v>0.51597222222222172</v>
      </c>
      <c r="C216" s="82">
        <v>77159.003163363683</v>
      </c>
      <c r="D216" s="82">
        <v>41907.030770550489</v>
      </c>
      <c r="E216" s="82">
        <v>-35251.972392813193</v>
      </c>
      <c r="F216" s="82">
        <v>-39410.693986813327</v>
      </c>
    </row>
    <row r="217" spans="2:6" x14ac:dyDescent="0.25">
      <c r="B217" s="81">
        <v>0.51666666666666616</v>
      </c>
      <c r="C217" s="82">
        <v>77311.733332230346</v>
      </c>
      <c r="D217" s="82">
        <v>42215.424726713951</v>
      </c>
      <c r="E217" s="82">
        <v>-35096.308605516395</v>
      </c>
      <c r="F217" s="82">
        <v>-39410.693986813327</v>
      </c>
    </row>
    <row r="218" spans="2:6" x14ac:dyDescent="0.25">
      <c r="B218" s="81">
        <v>0.51736111111111061</v>
      </c>
      <c r="C218" s="82">
        <v>77422.94169342125</v>
      </c>
      <c r="D218" s="82">
        <v>42290.571207613953</v>
      </c>
      <c r="E218" s="82">
        <v>-35132.370485807296</v>
      </c>
      <c r="F218" s="82">
        <v>-39410.693986813327</v>
      </c>
    </row>
    <row r="219" spans="2:6" x14ac:dyDescent="0.25">
      <c r="B219" s="81">
        <v>0.51805555555555505</v>
      </c>
      <c r="C219" s="82">
        <v>77512.402062036635</v>
      </c>
      <c r="D219" s="82">
        <v>42364.131328558396</v>
      </c>
      <c r="E219" s="82">
        <v>-35148.270733478239</v>
      </c>
      <c r="F219" s="82">
        <v>-39410.693986813327</v>
      </c>
    </row>
    <row r="220" spans="2:6" x14ac:dyDescent="0.25">
      <c r="B220" s="81">
        <v>0.51874999999999949</v>
      </c>
      <c r="C220" s="82">
        <v>77570.938376786638</v>
      </c>
      <c r="D220" s="82">
        <v>42418.790706002837</v>
      </c>
      <c r="E220" s="82">
        <v>-35152.147670783801</v>
      </c>
      <c r="F220" s="82">
        <v>-39410.693986813327</v>
      </c>
    </row>
    <row r="221" spans="2:6" x14ac:dyDescent="0.25">
      <c r="B221" s="81">
        <v>0.51944444444444393</v>
      </c>
      <c r="C221" s="82">
        <v>77646.559415744967</v>
      </c>
      <c r="D221" s="82">
        <v>42602.236179777836</v>
      </c>
      <c r="E221" s="82">
        <v>-35044.323235967131</v>
      </c>
      <c r="F221" s="82">
        <v>-39410.693986813327</v>
      </c>
    </row>
    <row r="222" spans="2:6" x14ac:dyDescent="0.25">
      <c r="B222" s="81">
        <v>0.52013888888888837</v>
      </c>
      <c r="C222" s="82">
        <v>77791.791906344966</v>
      </c>
      <c r="D222" s="82">
        <v>42734.834225222279</v>
      </c>
      <c r="E222" s="82">
        <v>-35056.957681122687</v>
      </c>
      <c r="F222" s="82">
        <v>-39410.693986813327</v>
      </c>
    </row>
    <row r="223" spans="2:6" x14ac:dyDescent="0.25">
      <c r="B223" s="81">
        <v>0.52083333333333282</v>
      </c>
      <c r="C223" s="82">
        <v>77995.51204711372</v>
      </c>
      <c r="D223" s="82">
        <v>42844.82289199371</v>
      </c>
      <c r="E223" s="82">
        <v>-35150.68915512001</v>
      </c>
      <c r="F223" s="82">
        <v>-39410.693986813327</v>
      </c>
    </row>
    <row r="224" spans="2:6" x14ac:dyDescent="0.25">
      <c r="B224" s="81">
        <v>0.52152777777777726</v>
      </c>
      <c r="C224" s="82">
        <v>78853.178348010551</v>
      </c>
      <c r="D224" s="82">
        <v>42893.860162224482</v>
      </c>
      <c r="E224" s="82">
        <v>-35959.318185786069</v>
      </c>
      <c r="F224" s="82">
        <v>-39410.693986813327</v>
      </c>
    </row>
    <row r="225" spans="2:6" x14ac:dyDescent="0.25">
      <c r="B225" s="81">
        <v>0.5222222222222217</v>
      </c>
      <c r="C225" s="82">
        <v>79324.152630072087</v>
      </c>
      <c r="D225" s="82">
        <v>42952.855029181628</v>
      </c>
      <c r="E225" s="82">
        <v>-36371.297600890459</v>
      </c>
      <c r="F225" s="82">
        <v>-39410.693986813327</v>
      </c>
    </row>
    <row r="226" spans="2:6" x14ac:dyDescent="0.25">
      <c r="B226" s="81">
        <v>0.52291666666666614</v>
      </c>
      <c r="C226" s="82">
        <v>79504.916495516532</v>
      </c>
      <c r="D226" s="82">
        <v>43084.84442767052</v>
      </c>
      <c r="E226" s="82">
        <v>-36420.072067846013</v>
      </c>
      <c r="F226" s="82">
        <v>-39410.693986813327</v>
      </c>
    </row>
    <row r="227" spans="2:6" x14ac:dyDescent="0.25">
      <c r="B227" s="81">
        <v>0.52361111111111058</v>
      </c>
      <c r="C227" s="82">
        <v>79641.931229164256</v>
      </c>
      <c r="D227" s="82">
        <v>43173.938971359916</v>
      </c>
      <c r="E227" s="82">
        <v>-36467.992257804341</v>
      </c>
      <c r="F227" s="82">
        <v>-39410.693986813327</v>
      </c>
    </row>
    <row r="228" spans="2:6" x14ac:dyDescent="0.25">
      <c r="B228" s="81">
        <v>0.52430555555555503</v>
      </c>
      <c r="C228" s="82">
        <v>79744.141470697592</v>
      </c>
      <c r="D228" s="82">
        <v>43236.666269448804</v>
      </c>
      <c r="E228" s="82">
        <v>-36507.475201248788</v>
      </c>
      <c r="F228" s="82">
        <v>-39410.693986813327</v>
      </c>
    </row>
    <row r="229" spans="2:6" x14ac:dyDescent="0.25">
      <c r="B229" s="81">
        <v>0.52499999999999947</v>
      </c>
      <c r="C229" s="82">
        <v>80551.331931233304</v>
      </c>
      <c r="D229" s="82">
        <v>43288.566446004363</v>
      </c>
      <c r="E229" s="82">
        <v>-37262.765485228942</v>
      </c>
      <c r="F229" s="82">
        <v>-39410.693986813327</v>
      </c>
    </row>
    <row r="230" spans="2:6" x14ac:dyDescent="0.25">
      <c r="B230" s="81">
        <v>0.52569444444444391</v>
      </c>
      <c r="C230" s="82">
        <v>80636.172972920802</v>
      </c>
      <c r="D230" s="82">
        <v>43491.991625579365</v>
      </c>
      <c r="E230" s="82">
        <v>-37144.181347341437</v>
      </c>
      <c r="F230" s="82">
        <v>-39410.693986813327</v>
      </c>
    </row>
    <row r="231" spans="2:6" x14ac:dyDescent="0.25">
      <c r="B231" s="81">
        <v>0.52638888888888835</v>
      </c>
      <c r="C231" s="82">
        <v>80910.058193577948</v>
      </c>
      <c r="D231" s="82">
        <v>43533.496463134921</v>
      </c>
      <c r="E231" s="82">
        <v>-37376.561730443027</v>
      </c>
      <c r="F231" s="82">
        <v>-39410.693986813327</v>
      </c>
    </row>
    <row r="232" spans="2:6" x14ac:dyDescent="0.25">
      <c r="B232" s="81">
        <v>0.52708333333333279</v>
      </c>
      <c r="C232" s="82">
        <v>81787.113944219993</v>
      </c>
      <c r="D232" s="82">
        <v>43596.145041496035</v>
      </c>
      <c r="E232" s="82">
        <v>-38190.968902723958</v>
      </c>
      <c r="F232" s="82">
        <v>-39410.693986813327</v>
      </c>
    </row>
    <row r="233" spans="2:6" x14ac:dyDescent="0.25">
      <c r="B233" s="81">
        <v>0.52777777777777724</v>
      </c>
      <c r="C233" s="82">
        <v>82098.894885758447</v>
      </c>
      <c r="D233" s="82">
        <v>43702.065917729371</v>
      </c>
      <c r="E233" s="82">
        <v>-38396.828968029076</v>
      </c>
      <c r="F233" s="82">
        <v>-39410.693986813327</v>
      </c>
    </row>
    <row r="234" spans="2:6" x14ac:dyDescent="0.25">
      <c r="B234" s="81">
        <v>0.52847222222222168</v>
      </c>
      <c r="C234" s="82">
        <v>82269.718278912289</v>
      </c>
      <c r="D234" s="82">
        <v>43811.575013866874</v>
      </c>
      <c r="E234" s="82">
        <v>-38458.143265045415</v>
      </c>
      <c r="F234" s="82">
        <v>-39410.693986813327</v>
      </c>
    </row>
    <row r="235" spans="2:6" x14ac:dyDescent="0.25">
      <c r="B235" s="81">
        <v>0.52916666666666612</v>
      </c>
      <c r="C235" s="82">
        <v>82510.260687620626</v>
      </c>
      <c r="D235" s="82">
        <v>44965.075779003237</v>
      </c>
      <c r="E235" s="82">
        <v>-37545.18490861739</v>
      </c>
      <c r="F235" s="82">
        <v>-39410.693986813327</v>
      </c>
    </row>
    <row r="236" spans="2:6" x14ac:dyDescent="0.25">
      <c r="B236" s="81">
        <v>0.52986111111111056</v>
      </c>
      <c r="C236" s="82">
        <v>82760.735268620629</v>
      </c>
      <c r="D236" s="82">
        <v>45021.6614061699</v>
      </c>
      <c r="E236" s="82">
        <v>-37739.073862450728</v>
      </c>
      <c r="F236" s="82">
        <v>-39410.693986813327</v>
      </c>
    </row>
    <row r="237" spans="2:6" x14ac:dyDescent="0.25">
      <c r="B237" s="81">
        <v>0.530555555555555</v>
      </c>
      <c r="C237" s="82">
        <v>82874.618939795633</v>
      </c>
      <c r="D237" s="82">
        <v>45094.122979586566</v>
      </c>
      <c r="E237" s="82">
        <v>-37780.495960209068</v>
      </c>
      <c r="F237" s="82">
        <v>-39410.693986813327</v>
      </c>
    </row>
    <row r="238" spans="2:6" x14ac:dyDescent="0.25">
      <c r="B238" s="81">
        <v>0.53124999999999944</v>
      </c>
      <c r="C238" s="82">
        <v>82947.44525231079</v>
      </c>
      <c r="D238" s="82">
        <v>45132.875988169901</v>
      </c>
      <c r="E238" s="82">
        <v>-37814.56926414089</v>
      </c>
      <c r="F238" s="82">
        <v>-39410.693986813327</v>
      </c>
    </row>
    <row r="239" spans="2:6" x14ac:dyDescent="0.25">
      <c r="B239" s="81">
        <v>0.53194444444444389</v>
      </c>
      <c r="C239" s="82">
        <v>83003.102257760795</v>
      </c>
      <c r="D239" s="82">
        <v>45331.016831914218</v>
      </c>
      <c r="E239" s="82">
        <v>-37672.085425846577</v>
      </c>
      <c r="F239" s="82">
        <v>-39410.693986813327</v>
      </c>
    </row>
    <row r="240" spans="2:6" x14ac:dyDescent="0.25">
      <c r="B240" s="81">
        <v>0.53263888888888833</v>
      </c>
      <c r="C240" s="82">
        <v>83057.658796760792</v>
      </c>
      <c r="D240" s="82">
        <v>45410.938862013427</v>
      </c>
      <c r="E240" s="82">
        <v>-37646.719934747365</v>
      </c>
      <c r="F240" s="82">
        <v>-39410.693986813327</v>
      </c>
    </row>
    <row r="241" spans="2:6" x14ac:dyDescent="0.25">
      <c r="B241" s="81">
        <v>0.53333333333333277</v>
      </c>
      <c r="C241" s="82">
        <v>83114.343020249027</v>
      </c>
      <c r="D241" s="82">
        <v>45483.400800945965</v>
      </c>
      <c r="E241" s="82">
        <v>-37630.942219303062</v>
      </c>
      <c r="F241" s="82">
        <v>-39410.693986813327</v>
      </c>
    </row>
    <row r="242" spans="2:6" x14ac:dyDescent="0.25">
      <c r="B242" s="81">
        <v>0.53402777777777721</v>
      </c>
      <c r="C242" s="82">
        <v>83150.739289015692</v>
      </c>
      <c r="D242" s="82">
        <v>45559.204000945967</v>
      </c>
      <c r="E242" s="82">
        <v>-37591.535288069725</v>
      </c>
      <c r="F242" s="82">
        <v>-39410.693986813327</v>
      </c>
    </row>
    <row r="243" spans="2:6" x14ac:dyDescent="0.25">
      <c r="B243" s="81">
        <v>0.53472222222222165</v>
      </c>
      <c r="C243" s="82">
        <v>83213.947513315696</v>
      </c>
      <c r="D243" s="82">
        <v>45638.562754219653</v>
      </c>
      <c r="E243" s="82">
        <v>-37575.384759096043</v>
      </c>
      <c r="F243" s="82">
        <v>-39410.693986813327</v>
      </c>
    </row>
    <row r="244" spans="2:6" x14ac:dyDescent="0.25">
      <c r="B244" s="81">
        <v>0.5354166666666661</v>
      </c>
      <c r="C244" s="82">
        <v>83342.969063812066</v>
      </c>
      <c r="D244" s="82">
        <v>45724.603960872431</v>
      </c>
      <c r="E244" s="82">
        <v>-37618.365102939635</v>
      </c>
      <c r="F244" s="82">
        <v>-39410.693986813327</v>
      </c>
    </row>
    <row r="245" spans="2:6" x14ac:dyDescent="0.25">
      <c r="B245" s="81">
        <v>0.53611111111111054</v>
      </c>
      <c r="C245" s="82">
        <v>83535.250542687063</v>
      </c>
      <c r="D245" s="82">
        <v>45835.324778320348</v>
      </c>
      <c r="E245" s="82">
        <v>-37699.925764366715</v>
      </c>
      <c r="F245" s="82">
        <v>-39410.693986813327</v>
      </c>
    </row>
    <row r="246" spans="2:6" x14ac:dyDescent="0.25">
      <c r="B246" s="81">
        <v>0.53680555555555498</v>
      </c>
      <c r="C246" s="82">
        <v>83677.269007644645</v>
      </c>
      <c r="D246" s="82">
        <v>46375.692316367968</v>
      </c>
      <c r="E246" s="82">
        <v>-37301.576691276678</v>
      </c>
      <c r="F246" s="82">
        <v>-39410.693986813327</v>
      </c>
    </row>
    <row r="247" spans="2:6" x14ac:dyDescent="0.25">
      <c r="B247" s="81">
        <v>0.53749999999999942</v>
      </c>
      <c r="C247" s="82">
        <v>83793.19821350179</v>
      </c>
      <c r="D247" s="82">
        <v>46472.294134647731</v>
      </c>
      <c r="E247" s="82">
        <v>-37320.904078854059</v>
      </c>
      <c r="F247" s="82">
        <v>-39410.693986813327</v>
      </c>
    </row>
    <row r="248" spans="2:6" x14ac:dyDescent="0.25">
      <c r="B248" s="81">
        <v>0.53819444444444386</v>
      </c>
      <c r="C248" s="82">
        <v>83890.233130384149</v>
      </c>
      <c r="D248" s="82">
        <v>46528.77738936797</v>
      </c>
      <c r="E248" s="82">
        <v>-37361.45574101618</v>
      </c>
      <c r="F248" s="82">
        <v>-39410.693986813327</v>
      </c>
    </row>
    <row r="249" spans="2:6" x14ac:dyDescent="0.25">
      <c r="B249" s="81">
        <v>0.53888888888888831</v>
      </c>
      <c r="C249" s="82">
        <v>84138.18834308951</v>
      </c>
      <c r="D249" s="82">
        <v>46756.441896799217</v>
      </c>
      <c r="E249" s="82">
        <v>-37381.746446290294</v>
      </c>
      <c r="F249" s="82">
        <v>-39410.693986813327</v>
      </c>
    </row>
    <row r="250" spans="2:6" x14ac:dyDescent="0.25">
      <c r="B250" s="81">
        <v>0.53958333333333275</v>
      </c>
      <c r="C250" s="82">
        <v>84307.741992065974</v>
      </c>
      <c r="D250" s="82">
        <v>46903.681257615885</v>
      </c>
      <c r="E250" s="82">
        <v>-37404.06073445009</v>
      </c>
      <c r="F250" s="82">
        <v>-39410.693986813327</v>
      </c>
    </row>
    <row r="251" spans="2:6" x14ac:dyDescent="0.25">
      <c r="B251" s="81">
        <v>0.54027777777777719</v>
      </c>
      <c r="C251" s="82">
        <v>84456.335191965976</v>
      </c>
      <c r="D251" s="82">
        <v>46992.996576310332</v>
      </c>
      <c r="E251" s="82">
        <v>-37463.338615655644</v>
      </c>
      <c r="F251" s="82">
        <v>-39410.693986813327</v>
      </c>
    </row>
    <row r="252" spans="2:6" x14ac:dyDescent="0.25">
      <c r="B252" s="81">
        <v>0.54097222222222163</v>
      </c>
      <c r="C252" s="82">
        <v>85241.396522578099</v>
      </c>
      <c r="D252" s="82">
        <v>47233.811338865889</v>
      </c>
      <c r="E252" s="82">
        <v>-38007.58518371221</v>
      </c>
      <c r="F252" s="82">
        <v>-39410.693986813327</v>
      </c>
    </row>
    <row r="253" spans="2:6" x14ac:dyDescent="0.25">
      <c r="B253" s="81">
        <v>0.54166666666666607</v>
      </c>
      <c r="C253" s="82">
        <v>85367.017739616378</v>
      </c>
      <c r="D253" s="82">
        <v>47548.811012793667</v>
      </c>
      <c r="E253" s="82">
        <v>-37818.206726822711</v>
      </c>
      <c r="F253" s="82">
        <v>-39410.693986813327</v>
      </c>
    </row>
    <row r="254" spans="2:6" x14ac:dyDescent="0.25">
      <c r="B254" s="81">
        <v>0.54236111111111052</v>
      </c>
      <c r="C254" s="82">
        <v>85512.217783961969</v>
      </c>
      <c r="D254" s="82">
        <v>47636.583062233571</v>
      </c>
      <c r="E254" s="82">
        <v>-37875.634721728398</v>
      </c>
      <c r="F254" s="82">
        <v>-39410.693986813327</v>
      </c>
    </row>
    <row r="255" spans="2:6" x14ac:dyDescent="0.25">
      <c r="B255" s="81">
        <v>0.54305555555555496</v>
      </c>
      <c r="C255" s="82">
        <v>85596.273427413485</v>
      </c>
      <c r="D255" s="82">
        <v>48591.381932411779</v>
      </c>
      <c r="E255" s="82">
        <v>-37004.891495001706</v>
      </c>
      <c r="F255" s="82">
        <v>-39410.693986813327</v>
      </c>
    </row>
    <row r="256" spans="2:6" x14ac:dyDescent="0.25">
      <c r="B256" s="81">
        <v>0.5437499999999994</v>
      </c>
      <c r="C256" s="82">
        <v>85733.961252073481</v>
      </c>
      <c r="D256" s="82">
        <v>48713.752279618129</v>
      </c>
      <c r="E256" s="82">
        <v>-37020.208972455352</v>
      </c>
      <c r="F256" s="82">
        <v>-39410.693986813327</v>
      </c>
    </row>
    <row r="257" spans="2:6" x14ac:dyDescent="0.25">
      <c r="B257" s="81">
        <v>0.54444444444444384</v>
      </c>
      <c r="C257" s="82">
        <v>85827.716205438555</v>
      </c>
      <c r="D257" s="82">
        <v>49180.084926287811</v>
      </c>
      <c r="E257" s="82">
        <v>-36647.631279150744</v>
      </c>
      <c r="F257" s="82">
        <v>-39410.693986813327</v>
      </c>
    </row>
    <row r="258" spans="2:6" x14ac:dyDescent="0.25">
      <c r="B258" s="81">
        <v>0.54513888888888828</v>
      </c>
      <c r="C258" s="82">
        <v>85903.483471438551</v>
      </c>
      <c r="D258" s="82">
        <v>49349.818857716382</v>
      </c>
      <c r="E258" s="82">
        <v>-36553.664613722169</v>
      </c>
      <c r="F258" s="82">
        <v>-39410.693986813327</v>
      </c>
    </row>
    <row r="259" spans="2:6" x14ac:dyDescent="0.25">
      <c r="B259" s="81">
        <v>0.54583333333333273</v>
      </c>
      <c r="C259" s="82">
        <v>86035.79467053253</v>
      </c>
      <c r="D259" s="82">
        <v>50567.503454799713</v>
      </c>
      <c r="E259" s="82">
        <v>-35468.291215732817</v>
      </c>
      <c r="F259" s="82">
        <v>-39410.693986813327</v>
      </c>
    </row>
    <row r="260" spans="2:6" x14ac:dyDescent="0.25">
      <c r="B260" s="81">
        <v>0.54652777777777717</v>
      </c>
      <c r="C260" s="82">
        <v>86118.529328731631</v>
      </c>
      <c r="D260" s="82">
        <v>51914.332284433796</v>
      </c>
      <c r="E260" s="82">
        <v>-34204.197044297835</v>
      </c>
      <c r="F260" s="82">
        <v>-39410.693986813327</v>
      </c>
    </row>
    <row r="261" spans="2:6" x14ac:dyDescent="0.25">
      <c r="B261" s="81">
        <v>0.54722222222222161</v>
      </c>
      <c r="C261" s="82">
        <v>86294.73381425663</v>
      </c>
      <c r="D261" s="82">
        <v>52013.629274485385</v>
      </c>
      <c r="E261" s="82">
        <v>-34281.104539771244</v>
      </c>
      <c r="F261" s="82">
        <v>-39410.693986813327</v>
      </c>
    </row>
    <row r="262" spans="2:6" x14ac:dyDescent="0.25">
      <c r="B262" s="81">
        <v>0.54791666666666605</v>
      </c>
      <c r="C262" s="82">
        <v>86581.175473611889</v>
      </c>
      <c r="D262" s="82">
        <v>52310.042949283423</v>
      </c>
      <c r="E262" s="82">
        <v>-34271.132524328466</v>
      </c>
      <c r="F262" s="82">
        <v>-39410.693986813327</v>
      </c>
    </row>
    <row r="263" spans="2:6" x14ac:dyDescent="0.25">
      <c r="B263" s="81">
        <v>0.54861111111111049</v>
      </c>
      <c r="C263" s="82">
        <v>86785.829307992841</v>
      </c>
      <c r="D263" s="82">
        <v>52404.960211361198</v>
      </c>
      <c r="E263" s="82">
        <v>-34380.869096631643</v>
      </c>
      <c r="F263" s="82">
        <v>-39410.693986813327</v>
      </c>
    </row>
    <row r="264" spans="2:6" x14ac:dyDescent="0.25">
      <c r="B264" s="81">
        <v>0.54930555555555494</v>
      </c>
      <c r="C264" s="82">
        <v>86840.928713863206</v>
      </c>
      <c r="D264" s="82">
        <v>52502.241773620182</v>
      </c>
      <c r="E264" s="82">
        <v>-34338.686940243024</v>
      </c>
      <c r="F264" s="82">
        <v>-39410.693986813327</v>
      </c>
    </row>
    <row r="265" spans="2:6" x14ac:dyDescent="0.25">
      <c r="B265" s="81">
        <v>0.54999999999999938</v>
      </c>
      <c r="C265" s="82">
        <v>87256.990616029871</v>
      </c>
      <c r="D265" s="82">
        <v>52629.546460471684</v>
      </c>
      <c r="E265" s="82">
        <v>-34627.444155558187</v>
      </c>
      <c r="F265" s="82">
        <v>-39410.693986813327</v>
      </c>
    </row>
    <row r="266" spans="2:6" x14ac:dyDescent="0.25">
      <c r="B266" s="81">
        <v>0.55069444444444382</v>
      </c>
      <c r="C266" s="82">
        <v>87331.04270553407</v>
      </c>
      <c r="D266" s="82">
        <v>52828.145620079136</v>
      </c>
      <c r="E266" s="82">
        <v>-34502.897085454933</v>
      </c>
      <c r="F266" s="82">
        <v>-39410.693986813327</v>
      </c>
    </row>
    <row r="267" spans="2:6" x14ac:dyDescent="0.25">
      <c r="B267" s="81">
        <v>0.55138888888888826</v>
      </c>
      <c r="C267" s="82">
        <v>87445.48600311362</v>
      </c>
      <c r="D267" s="82">
        <v>53432.77873782914</v>
      </c>
      <c r="E267" s="82">
        <v>-34012.70726528448</v>
      </c>
      <c r="F267" s="82">
        <v>-39410.693986813327</v>
      </c>
    </row>
    <row r="268" spans="2:6" x14ac:dyDescent="0.25">
      <c r="B268" s="81">
        <v>0.5520833333333327</v>
      </c>
      <c r="C268" s="82">
        <v>87574.325470060052</v>
      </c>
      <c r="D268" s="82">
        <v>53606.298960190019</v>
      </c>
      <c r="E268" s="82">
        <v>-33968.026509870033</v>
      </c>
      <c r="F268" s="82">
        <v>-39410.693986813327</v>
      </c>
    </row>
    <row r="269" spans="2:6" x14ac:dyDescent="0.25">
      <c r="B269" s="81">
        <v>0.55277777777777715</v>
      </c>
      <c r="C269" s="82">
        <v>87701.281063007424</v>
      </c>
      <c r="D269" s="82">
        <v>53721.490695145578</v>
      </c>
      <c r="E269" s="82">
        <v>-33979.790367861846</v>
      </c>
      <c r="F269" s="82">
        <v>-39410.693986813327</v>
      </c>
    </row>
    <row r="270" spans="2:6" x14ac:dyDescent="0.25">
      <c r="B270" s="81">
        <v>0.55347222222222159</v>
      </c>
      <c r="C270" s="82">
        <v>87787.887425557419</v>
      </c>
      <c r="D270" s="82">
        <v>53922.493272029504</v>
      </c>
      <c r="E270" s="82">
        <v>-33865.394153527915</v>
      </c>
      <c r="F270" s="82">
        <v>-39410.693986813327</v>
      </c>
    </row>
    <row r="271" spans="2:6" x14ac:dyDescent="0.25">
      <c r="B271" s="81">
        <v>0.55416666666666603</v>
      </c>
      <c r="C271" s="82">
        <v>88054.986396789172</v>
      </c>
      <c r="D271" s="82">
        <v>54679.559403384221</v>
      </c>
      <c r="E271" s="82">
        <v>-33375.426993404952</v>
      </c>
      <c r="F271" s="82">
        <v>-39410.693986813327</v>
      </c>
    </row>
    <row r="272" spans="2:6" x14ac:dyDescent="0.25">
      <c r="B272" s="81">
        <v>0.55486111111111047</v>
      </c>
      <c r="C272" s="82">
        <v>88189.242365422499</v>
      </c>
      <c r="D272" s="82">
        <v>54860.196553617556</v>
      </c>
      <c r="E272" s="82">
        <v>-33329.045811804943</v>
      </c>
      <c r="F272" s="82">
        <v>-39410.693986813327</v>
      </c>
    </row>
    <row r="273" spans="2:6" x14ac:dyDescent="0.25">
      <c r="B273" s="81">
        <v>0.55555555555555491</v>
      </c>
      <c r="C273" s="82">
        <v>88310.255446493931</v>
      </c>
      <c r="D273" s="82">
        <v>54964.296482734586</v>
      </c>
      <c r="E273" s="82">
        <v>-33345.958963759345</v>
      </c>
      <c r="F273" s="82">
        <v>-39410.693986813327</v>
      </c>
    </row>
    <row r="274" spans="2:6" x14ac:dyDescent="0.25">
      <c r="B274" s="81">
        <v>0.55624999999999936</v>
      </c>
      <c r="C274" s="82">
        <v>88411.488168590702</v>
      </c>
      <c r="D274" s="82">
        <v>55093.595442886639</v>
      </c>
      <c r="E274" s="82">
        <v>-33317.892725704063</v>
      </c>
      <c r="F274" s="82">
        <v>-39410.693986813327</v>
      </c>
    </row>
    <row r="275" spans="2:6" x14ac:dyDescent="0.25">
      <c r="B275" s="81">
        <v>0.5569444444444438</v>
      </c>
      <c r="C275" s="82">
        <v>88564.395838287368</v>
      </c>
      <c r="D275" s="82">
        <v>55521.332683013265</v>
      </c>
      <c r="E275" s="82">
        <v>-33043.063155274103</v>
      </c>
      <c r="F275" s="82">
        <v>-39410.693986813327</v>
      </c>
    </row>
    <row r="276" spans="2:6" x14ac:dyDescent="0.25">
      <c r="B276" s="81">
        <v>0.55763888888888824</v>
      </c>
      <c r="C276" s="82">
        <v>88729.899887398482</v>
      </c>
      <c r="D276" s="82">
        <v>56179.000649263267</v>
      </c>
      <c r="E276" s="82">
        <v>-32550.899238135215</v>
      </c>
      <c r="F276" s="82">
        <v>-39410.693986813327</v>
      </c>
    </row>
    <row r="277" spans="2:6" x14ac:dyDescent="0.25">
      <c r="B277" s="81">
        <v>0.55833333333333268</v>
      </c>
      <c r="C277" s="82">
        <v>88897.105278977426</v>
      </c>
      <c r="D277" s="82">
        <v>56505.189857369725</v>
      </c>
      <c r="E277" s="82">
        <v>-32391.9154216077</v>
      </c>
      <c r="F277" s="82">
        <v>-39410.693986813327</v>
      </c>
    </row>
    <row r="278" spans="2:6" x14ac:dyDescent="0.25">
      <c r="B278" s="81">
        <v>0.55902777777777712</v>
      </c>
      <c r="C278" s="82">
        <v>89005.690126838905</v>
      </c>
      <c r="D278" s="82">
        <v>56628.430916048295</v>
      </c>
      <c r="E278" s="82">
        <v>-32377.259210790609</v>
      </c>
      <c r="F278" s="82">
        <v>-39410.693986813327</v>
      </c>
    </row>
    <row r="279" spans="2:6" x14ac:dyDescent="0.25">
      <c r="B279" s="81">
        <v>0.55972222222222157</v>
      </c>
      <c r="C279" s="82">
        <v>89084.768535450014</v>
      </c>
      <c r="D279" s="82">
        <v>56923.367896796626</v>
      </c>
      <c r="E279" s="82">
        <v>-32161.400638653387</v>
      </c>
      <c r="F279" s="82">
        <v>-39410.693986813327</v>
      </c>
    </row>
    <row r="280" spans="2:6" x14ac:dyDescent="0.25">
      <c r="B280" s="81">
        <v>0.56041666666666601</v>
      </c>
      <c r="C280" s="82">
        <v>89397.730083291928</v>
      </c>
      <c r="D280" s="82">
        <v>57192.693766678567</v>
      </c>
      <c r="E280" s="82">
        <v>-32205.036316613361</v>
      </c>
      <c r="F280" s="82">
        <v>-39410.693986813327</v>
      </c>
    </row>
    <row r="281" spans="2:6" x14ac:dyDescent="0.25">
      <c r="B281" s="81">
        <v>0.56111111111111045</v>
      </c>
      <c r="C281" s="82">
        <v>89659.98086811087</v>
      </c>
      <c r="D281" s="82">
        <v>57881.810258470236</v>
      </c>
      <c r="E281" s="82">
        <v>-31778.170609640634</v>
      </c>
      <c r="F281" s="82">
        <v>-39410.693986813327</v>
      </c>
    </row>
    <row r="282" spans="2:6" x14ac:dyDescent="0.25">
      <c r="B282" s="81">
        <v>0.56180555555555489</v>
      </c>
      <c r="C282" s="82">
        <v>89942.900885951443</v>
      </c>
      <c r="D282" s="82">
        <v>58011.789309065935</v>
      </c>
      <c r="E282" s="82">
        <v>-31931.111576885509</v>
      </c>
      <c r="F282" s="82">
        <v>-39410.693986813327</v>
      </c>
    </row>
    <row r="283" spans="2:6" x14ac:dyDescent="0.25">
      <c r="B283" s="81">
        <v>0.56249999999999933</v>
      </c>
      <c r="C283" s="82">
        <v>90235.015855277452</v>
      </c>
      <c r="D283" s="82">
        <v>59162.378297266885</v>
      </c>
      <c r="E283" s="82">
        <v>-31072.637558010567</v>
      </c>
      <c r="F283" s="82">
        <v>-39410.693986813327</v>
      </c>
    </row>
    <row r="284" spans="2:6" x14ac:dyDescent="0.25">
      <c r="B284" s="81">
        <v>0.56319444444444378</v>
      </c>
      <c r="C284" s="82">
        <v>90374.219098815549</v>
      </c>
      <c r="D284" s="82">
        <v>59290.202062314507</v>
      </c>
      <c r="E284" s="82">
        <v>-31084.017036501042</v>
      </c>
      <c r="F284" s="82">
        <v>-39410.693986813327</v>
      </c>
    </row>
    <row r="285" spans="2:6" x14ac:dyDescent="0.25">
      <c r="B285" s="81">
        <v>0.56388888888888822</v>
      </c>
      <c r="C285" s="82">
        <v>90426.358652710973</v>
      </c>
      <c r="D285" s="82">
        <v>59392.831334564507</v>
      </c>
      <c r="E285" s="82">
        <v>-31033.527318146465</v>
      </c>
      <c r="F285" s="82">
        <v>-39410.693986813327</v>
      </c>
    </row>
    <row r="286" spans="2:6" x14ac:dyDescent="0.25">
      <c r="B286" s="81">
        <v>0.56458333333333266</v>
      </c>
      <c r="C286" s="82">
        <v>90598.872909512254</v>
      </c>
      <c r="D286" s="82">
        <v>59477.577953064509</v>
      </c>
      <c r="E286" s="82">
        <v>-31121.294956447746</v>
      </c>
      <c r="F286" s="82">
        <v>-39410.693986813327</v>
      </c>
    </row>
    <row r="287" spans="2:6" x14ac:dyDescent="0.25">
      <c r="B287" s="81">
        <v>0.5652777777777771</v>
      </c>
      <c r="C287" s="82">
        <v>90695.532723812255</v>
      </c>
      <c r="D287" s="82">
        <v>59601.094632088316</v>
      </c>
      <c r="E287" s="82">
        <v>-31094.43809172394</v>
      </c>
      <c r="F287" s="82">
        <v>-39410.693986813327</v>
      </c>
    </row>
    <row r="288" spans="2:6" x14ac:dyDescent="0.25">
      <c r="B288" s="81">
        <v>0.56597222222222154</v>
      </c>
      <c r="C288" s="82">
        <v>91341.572411853922</v>
      </c>
      <c r="D288" s="82">
        <v>59917.206667168088</v>
      </c>
      <c r="E288" s="82">
        <v>-31424.365744685834</v>
      </c>
      <c r="F288" s="82">
        <v>-39410.693986813327</v>
      </c>
    </row>
    <row r="289" spans="2:6" x14ac:dyDescent="0.25">
      <c r="B289" s="81">
        <v>0.56666666666666599</v>
      </c>
      <c r="C289" s="82">
        <v>91513.498055895587</v>
      </c>
      <c r="D289" s="82">
        <v>60311.412074654196</v>
      </c>
      <c r="E289" s="82">
        <v>-31202.085981241391</v>
      </c>
      <c r="F289" s="82">
        <v>-39410.693986813327</v>
      </c>
    </row>
    <row r="290" spans="2:6" x14ac:dyDescent="0.25">
      <c r="B290" s="81">
        <v>0.56736111111111043</v>
      </c>
      <c r="C290" s="82">
        <v>91608.836333859595</v>
      </c>
      <c r="D290" s="82">
        <v>60442.411854644452</v>
      </c>
      <c r="E290" s="82">
        <v>-31166.424479215144</v>
      </c>
      <c r="F290" s="82">
        <v>-39410.693986813327</v>
      </c>
    </row>
    <row r="291" spans="2:6" x14ac:dyDescent="0.25">
      <c r="B291" s="81">
        <v>0.56805555555555487</v>
      </c>
      <c r="C291" s="82">
        <v>91739.631953232747</v>
      </c>
      <c r="D291" s="82">
        <v>60509.37622861423</v>
      </c>
      <c r="E291" s="82">
        <v>-31230.255724618517</v>
      </c>
      <c r="F291" s="82">
        <v>-39410.693986813327</v>
      </c>
    </row>
    <row r="292" spans="2:6" x14ac:dyDescent="0.25">
      <c r="B292" s="81">
        <v>0.56874999999999931</v>
      </c>
      <c r="C292" s="82">
        <v>91842.119519638814</v>
      </c>
      <c r="D292" s="82">
        <v>60791.820251163037</v>
      </c>
      <c r="E292" s="82">
        <v>-31050.299268475777</v>
      </c>
      <c r="F292" s="82">
        <v>-39410.693986813327</v>
      </c>
    </row>
    <row r="293" spans="2:6" x14ac:dyDescent="0.25">
      <c r="B293" s="81">
        <v>0.56944444444444375</v>
      </c>
      <c r="C293" s="82">
        <v>91960.544909162621</v>
      </c>
      <c r="D293" s="82">
        <v>60903.25213303804</v>
      </c>
      <c r="E293" s="82">
        <v>-31057.292776124581</v>
      </c>
      <c r="F293" s="82">
        <v>-39410.693986813327</v>
      </c>
    </row>
    <row r="294" spans="2:6" x14ac:dyDescent="0.25">
      <c r="B294" s="81">
        <v>0.5701388888888882</v>
      </c>
      <c r="C294" s="82">
        <v>92125.45853578017</v>
      </c>
      <c r="D294" s="82">
        <v>61262.868931933161</v>
      </c>
      <c r="E294" s="82">
        <v>-30862.589603847009</v>
      </c>
      <c r="F294" s="82">
        <v>-39410.693986813327</v>
      </c>
    </row>
    <row r="295" spans="2:6" x14ac:dyDescent="0.25">
      <c r="B295" s="81">
        <v>0.57083333333333264</v>
      </c>
      <c r="C295" s="82">
        <v>92449.260569673876</v>
      </c>
      <c r="D295" s="82">
        <v>61394.19444820538</v>
      </c>
      <c r="E295" s="82">
        <v>-31055.066121468495</v>
      </c>
      <c r="F295" s="82">
        <v>-39410.693986813327</v>
      </c>
    </row>
    <row r="296" spans="2:6" x14ac:dyDescent="0.25">
      <c r="B296" s="81">
        <v>0.57152777777777708</v>
      </c>
      <c r="C296" s="82">
        <v>92775.078328311691</v>
      </c>
      <c r="D296" s="82">
        <v>61604.493300542679</v>
      </c>
      <c r="E296" s="82">
        <v>-31170.585027769012</v>
      </c>
      <c r="F296" s="82">
        <v>-39410.693986813327</v>
      </c>
    </row>
    <row r="297" spans="2:6" x14ac:dyDescent="0.25">
      <c r="B297" s="81">
        <v>0.57222222222222152</v>
      </c>
      <c r="C297" s="82">
        <v>92961.884496918312</v>
      </c>
      <c r="D297" s="82">
        <v>61674.035434715828</v>
      </c>
      <c r="E297" s="82">
        <v>-31287.849062202484</v>
      </c>
      <c r="F297" s="82">
        <v>-39410.693986813327</v>
      </c>
    </row>
    <row r="298" spans="2:6" x14ac:dyDescent="0.25">
      <c r="B298" s="81">
        <v>0.57291666666666596</v>
      </c>
      <c r="C298" s="82">
        <v>93007.224375036443</v>
      </c>
      <c r="D298" s="82">
        <v>61809.703613471465</v>
      </c>
      <c r="E298" s="82">
        <v>-31197.520761564978</v>
      </c>
      <c r="F298" s="82">
        <v>-39410.693986813327</v>
      </c>
    </row>
    <row r="299" spans="2:6" x14ac:dyDescent="0.25">
      <c r="B299" s="81">
        <v>0.57361111111111041</v>
      </c>
      <c r="C299" s="82">
        <v>93083.877284023401</v>
      </c>
      <c r="D299" s="82">
        <v>61908.129124477018</v>
      </c>
      <c r="E299" s="82">
        <v>-31175.748159546383</v>
      </c>
      <c r="F299" s="82">
        <v>-39410.693986813327</v>
      </c>
    </row>
    <row r="300" spans="2:6" x14ac:dyDescent="0.25">
      <c r="B300" s="81">
        <v>0.57430555555555485</v>
      </c>
      <c r="C300" s="82">
        <v>93801.999208487032</v>
      </c>
      <c r="D300" s="82">
        <v>63272.064122468197</v>
      </c>
      <c r="E300" s="82">
        <v>-30529.935086018835</v>
      </c>
      <c r="F300" s="82">
        <v>-39410.693986813327</v>
      </c>
    </row>
    <row r="301" spans="2:6" x14ac:dyDescent="0.25">
      <c r="B301" s="81">
        <v>0.57499999999999929</v>
      </c>
      <c r="C301" s="82">
        <v>93917.488301148362</v>
      </c>
      <c r="D301" s="82">
        <v>63748.230770596871</v>
      </c>
      <c r="E301" s="82">
        <v>-30169.257530551491</v>
      </c>
      <c r="F301" s="82">
        <v>-39410.693986813327</v>
      </c>
    </row>
    <row r="302" spans="2:6" x14ac:dyDescent="0.25">
      <c r="B302" s="81">
        <v>0.57569444444444373</v>
      </c>
      <c r="C302" s="82">
        <v>93956.675077530002</v>
      </c>
      <c r="D302" s="82">
        <v>63960.050188985762</v>
      </c>
      <c r="E302" s="82">
        <v>-29996.62488854424</v>
      </c>
      <c r="F302" s="82">
        <v>-39410.693986813327</v>
      </c>
    </row>
    <row r="303" spans="2:6" x14ac:dyDescent="0.25">
      <c r="B303" s="81">
        <v>0.57638888888888817</v>
      </c>
      <c r="C303" s="82">
        <v>94082.74153516088</v>
      </c>
      <c r="D303" s="82">
        <v>64034.031067508491</v>
      </c>
      <c r="E303" s="82">
        <v>-30048.710467652389</v>
      </c>
      <c r="F303" s="82">
        <v>-39410.693986813327</v>
      </c>
    </row>
    <row r="304" spans="2:6" x14ac:dyDescent="0.25">
      <c r="B304" s="81">
        <v>0.57708333333333262</v>
      </c>
      <c r="C304" s="82">
        <v>94229.519287818286</v>
      </c>
      <c r="D304" s="82">
        <v>64112.520677494722</v>
      </c>
      <c r="E304" s="82">
        <v>-30116.998610323564</v>
      </c>
      <c r="F304" s="82">
        <v>-39410.693986813327</v>
      </c>
    </row>
    <row r="305" spans="2:6" x14ac:dyDescent="0.25">
      <c r="B305" s="81">
        <v>0.57777777777777706</v>
      </c>
      <c r="C305" s="82">
        <v>94340.906985707174</v>
      </c>
      <c r="D305" s="82">
        <v>64220.031377139167</v>
      </c>
      <c r="E305" s="82">
        <v>-30120.875608568007</v>
      </c>
      <c r="F305" s="82">
        <v>-39410.693986813327</v>
      </c>
    </row>
    <row r="306" spans="2:6" x14ac:dyDescent="0.25">
      <c r="B306" s="81">
        <v>0.5784722222222215</v>
      </c>
      <c r="C306" s="82">
        <v>94435.111008007167</v>
      </c>
      <c r="D306" s="82">
        <v>64334.525414676369</v>
      </c>
      <c r="E306" s="82">
        <v>-30100.585593330798</v>
      </c>
      <c r="F306" s="82">
        <v>-39410.693986813327</v>
      </c>
    </row>
    <row r="307" spans="2:6" x14ac:dyDescent="0.25">
      <c r="B307" s="81">
        <v>0.57916666666666594</v>
      </c>
      <c r="C307" s="82">
        <v>94814.444352873383</v>
      </c>
      <c r="D307" s="82">
        <v>64409.871616025579</v>
      </c>
      <c r="E307" s="82">
        <v>-30404.572736847804</v>
      </c>
      <c r="F307" s="82">
        <v>-39410.693986813327</v>
      </c>
    </row>
    <row r="308" spans="2:6" x14ac:dyDescent="0.25">
      <c r="B308" s="81">
        <v>0.57986111111111038</v>
      </c>
      <c r="C308" s="82">
        <v>95493.959022977026</v>
      </c>
      <c r="D308" s="82">
        <v>64503.733002440436</v>
      </c>
      <c r="E308" s="82">
        <v>-30990.226020536589</v>
      </c>
      <c r="F308" s="82">
        <v>-39410.693986813327</v>
      </c>
    </row>
    <row r="309" spans="2:6" x14ac:dyDescent="0.25">
      <c r="B309" s="81">
        <v>0.58055555555555483</v>
      </c>
      <c r="C309" s="82">
        <v>95815.723556721146</v>
      </c>
      <c r="D309" s="82">
        <v>64623.262490341229</v>
      </c>
      <c r="E309" s="82">
        <v>-31192.461066379918</v>
      </c>
      <c r="F309" s="82">
        <v>-39410.693986813327</v>
      </c>
    </row>
    <row r="310" spans="2:6" x14ac:dyDescent="0.25">
      <c r="B310" s="81">
        <v>0.58124999999999927</v>
      </c>
      <c r="C310" s="82">
        <v>95968.176012968761</v>
      </c>
      <c r="D310" s="82">
        <v>64790.331000499689</v>
      </c>
      <c r="E310" s="82">
        <v>-31177.845012469072</v>
      </c>
      <c r="F310" s="82">
        <v>-39410.693986813327</v>
      </c>
    </row>
    <row r="311" spans="2:6" x14ac:dyDescent="0.25">
      <c r="B311" s="81">
        <v>0.58194444444444371</v>
      </c>
      <c r="C311" s="82">
        <v>96066.848216573155</v>
      </c>
      <c r="D311" s="82">
        <v>64863.392639352467</v>
      </c>
      <c r="E311" s="82">
        <v>-31203.455577220688</v>
      </c>
      <c r="F311" s="82">
        <v>-39410.693986813327</v>
      </c>
    </row>
    <row r="312" spans="2:6" x14ac:dyDescent="0.25">
      <c r="B312" s="81">
        <v>0.58263888888888815</v>
      </c>
      <c r="C312" s="82">
        <v>96183.333022777326</v>
      </c>
      <c r="D312" s="82">
        <v>65535.389983317174</v>
      </c>
      <c r="E312" s="82">
        <v>-30647.943039460151</v>
      </c>
      <c r="F312" s="82">
        <v>-39410.693986813327</v>
      </c>
    </row>
    <row r="313" spans="2:6" x14ac:dyDescent="0.25">
      <c r="B313" s="81">
        <v>0.58333333333333259</v>
      </c>
      <c r="C313" s="82">
        <v>96279.611862983802</v>
      </c>
      <c r="D313" s="82">
        <v>65621.426739456059</v>
      </c>
      <c r="E313" s="82">
        <v>-30658.185123527743</v>
      </c>
      <c r="F313" s="82">
        <v>-39410.693986813327</v>
      </c>
    </row>
    <row r="314" spans="2:6" x14ac:dyDescent="0.25">
      <c r="B314" s="81">
        <v>0.58402777777777704</v>
      </c>
      <c r="C314" s="82">
        <v>96357.024825725064</v>
      </c>
      <c r="D314" s="82">
        <v>65735.16897569118</v>
      </c>
      <c r="E314" s="82">
        <v>-30621.855850033884</v>
      </c>
      <c r="F314" s="82">
        <v>-39410.693986813327</v>
      </c>
    </row>
    <row r="315" spans="2:6" x14ac:dyDescent="0.25">
      <c r="B315" s="81">
        <v>0.58472222222222148</v>
      </c>
      <c r="C315" s="82">
        <v>96475.557540283276</v>
      </c>
      <c r="D315" s="82">
        <v>65864.923491019683</v>
      </c>
      <c r="E315" s="82">
        <v>-30610.634049263594</v>
      </c>
      <c r="F315" s="82">
        <v>-39410.693986813327</v>
      </c>
    </row>
    <row r="316" spans="2:6" x14ac:dyDescent="0.25">
      <c r="B316" s="81">
        <v>0.58541666666666592</v>
      </c>
      <c r="C316" s="82">
        <v>96579.999225718566</v>
      </c>
      <c r="D316" s="82">
        <v>65959.556500388731</v>
      </c>
      <c r="E316" s="82">
        <v>-30620.442725329835</v>
      </c>
      <c r="F316" s="82">
        <v>-39410.693986813327</v>
      </c>
    </row>
    <row r="317" spans="2:6" x14ac:dyDescent="0.25">
      <c r="B317" s="81">
        <v>0.58611111111111036</v>
      </c>
      <c r="C317" s="82">
        <v>96687.138914434094</v>
      </c>
      <c r="D317" s="82">
        <v>66546.827661739153</v>
      </c>
      <c r="E317" s="82">
        <v>-30140.311252694941</v>
      </c>
      <c r="F317" s="82">
        <v>-39410.693986813327</v>
      </c>
    </row>
    <row r="318" spans="2:6" x14ac:dyDescent="0.25">
      <c r="B318" s="81">
        <v>0.5868055555555548</v>
      </c>
      <c r="C318" s="82">
        <v>96805.590649264224</v>
      </c>
      <c r="D318" s="82">
        <v>67000.52211169868</v>
      </c>
      <c r="E318" s="82">
        <v>-29805.068537565545</v>
      </c>
      <c r="F318" s="82">
        <v>-39410.693986813327</v>
      </c>
    </row>
    <row r="319" spans="2:6" x14ac:dyDescent="0.25">
      <c r="B319" s="81">
        <v>0.58749999999999925</v>
      </c>
      <c r="C319" s="82">
        <v>97098.360838474749</v>
      </c>
      <c r="D319" s="82">
        <v>67279.723609153792</v>
      </c>
      <c r="E319" s="82">
        <v>-29818.637229320957</v>
      </c>
      <c r="F319" s="82">
        <v>-39410.693986813327</v>
      </c>
    </row>
    <row r="320" spans="2:6" x14ac:dyDescent="0.25">
      <c r="B320" s="81">
        <v>0.58819444444444369</v>
      </c>
      <c r="C320" s="82">
        <v>97253.673647737</v>
      </c>
      <c r="D320" s="82">
        <v>67829.405452163526</v>
      </c>
      <c r="E320" s="82">
        <v>-29424.268195573473</v>
      </c>
      <c r="F320" s="82">
        <v>-39410.693986813327</v>
      </c>
    </row>
    <row r="321" spans="2:6" x14ac:dyDescent="0.25">
      <c r="B321" s="81">
        <v>0.58888888888888813</v>
      </c>
      <c r="C321" s="82">
        <v>97345.962566826522</v>
      </c>
      <c r="D321" s="82">
        <v>68676.406586507277</v>
      </c>
      <c r="E321" s="82">
        <v>-28669.555980319245</v>
      </c>
      <c r="F321" s="82">
        <v>-39410.693986813327</v>
      </c>
    </row>
    <row r="322" spans="2:6" x14ac:dyDescent="0.25">
      <c r="B322" s="81">
        <v>0.58958333333333257</v>
      </c>
      <c r="C322" s="82">
        <v>97414.364580126523</v>
      </c>
      <c r="D322" s="82">
        <v>68784.355412561446</v>
      </c>
      <c r="E322" s="82">
        <v>-28630.009167565076</v>
      </c>
      <c r="F322" s="82">
        <v>-39410.693986813327</v>
      </c>
    </row>
    <row r="323" spans="2:6" x14ac:dyDescent="0.25">
      <c r="B323" s="81">
        <v>0.59027777777777701</v>
      </c>
      <c r="C323" s="82">
        <v>97555.18930477972</v>
      </c>
      <c r="D323" s="82">
        <v>68888.451653319134</v>
      </c>
      <c r="E323" s="82">
        <v>-28666.737651460586</v>
      </c>
      <c r="F323" s="82">
        <v>-39410.693986813327</v>
      </c>
    </row>
    <row r="324" spans="2:6" x14ac:dyDescent="0.25">
      <c r="B324" s="81">
        <v>0.59097222222222145</v>
      </c>
      <c r="C324" s="82">
        <v>97642.580391582262</v>
      </c>
      <c r="D324" s="82">
        <v>68999.437976555972</v>
      </c>
      <c r="E324" s="82">
        <v>-28643.14241502629</v>
      </c>
      <c r="F324" s="82">
        <v>-39410.693986813327</v>
      </c>
    </row>
    <row r="325" spans="2:6" x14ac:dyDescent="0.25">
      <c r="B325" s="81">
        <v>0.5916666666666659</v>
      </c>
      <c r="C325" s="82">
        <v>97843.377285745388</v>
      </c>
      <c r="D325" s="82">
        <v>69066.821644789306</v>
      </c>
      <c r="E325" s="82">
        <v>-28776.555640956081</v>
      </c>
      <c r="F325" s="82">
        <v>-39410.693986813327</v>
      </c>
    </row>
    <row r="326" spans="2:6" x14ac:dyDescent="0.25">
      <c r="B326" s="81">
        <v>0.59236111111111034</v>
      </c>
      <c r="C326" s="82">
        <v>97943.537790327769</v>
      </c>
      <c r="D326" s="82">
        <v>69716.952543691907</v>
      </c>
      <c r="E326" s="82">
        <v>-28226.585246635863</v>
      </c>
      <c r="F326" s="82">
        <v>-39410.693986813327</v>
      </c>
    </row>
    <row r="327" spans="2:6" x14ac:dyDescent="0.25">
      <c r="B327" s="81">
        <v>0.59305555555555478</v>
      </c>
      <c r="C327" s="82">
        <v>98054.506906074443</v>
      </c>
      <c r="D327" s="82">
        <v>69828.220053838959</v>
      </c>
      <c r="E327" s="82">
        <v>-28226.286852235484</v>
      </c>
      <c r="F327" s="82">
        <v>-39410.693986813327</v>
      </c>
    </row>
    <row r="328" spans="2:6" x14ac:dyDescent="0.25">
      <c r="B328" s="81">
        <v>0.59374999999999922</v>
      </c>
      <c r="C328" s="82">
        <v>98156.201127088279</v>
      </c>
      <c r="D328" s="82">
        <v>69917.65001060057</v>
      </c>
      <c r="E328" s="82">
        <v>-28238.55111648771</v>
      </c>
      <c r="F328" s="82">
        <v>-39410.693986813327</v>
      </c>
    </row>
    <row r="329" spans="2:6" x14ac:dyDescent="0.25">
      <c r="B329" s="81">
        <v>0.59444444444444366</v>
      </c>
      <c r="C329" s="82">
        <v>98231.163193887565</v>
      </c>
      <c r="D329" s="82">
        <v>69990.857488764726</v>
      </c>
      <c r="E329" s="82">
        <v>-28240.305705122839</v>
      </c>
      <c r="F329" s="82">
        <v>-39410.693986813327</v>
      </c>
    </row>
    <row r="330" spans="2:6" x14ac:dyDescent="0.25">
      <c r="B330" s="81">
        <v>0.59513888888888811</v>
      </c>
      <c r="C330" s="82">
        <v>98329.68382238019</v>
      </c>
      <c r="D330" s="82">
        <v>70748.325829438836</v>
      </c>
      <c r="E330" s="82">
        <v>-27581.357992941354</v>
      </c>
      <c r="F330" s="82">
        <v>-39410.693986813327</v>
      </c>
    </row>
    <row r="331" spans="2:6" x14ac:dyDescent="0.25">
      <c r="B331" s="81">
        <v>0.59583333333333255</v>
      </c>
      <c r="C331" s="82">
        <v>98496.647954560496</v>
      </c>
      <c r="D331" s="82">
        <v>70930.329026274543</v>
      </c>
      <c r="E331" s="82">
        <v>-27566.318928285953</v>
      </c>
      <c r="F331" s="82">
        <v>-39410.693986813327</v>
      </c>
    </row>
    <row r="332" spans="2:6" x14ac:dyDescent="0.25">
      <c r="B332" s="81">
        <v>0.59652777777777699</v>
      </c>
      <c r="C332" s="82">
        <v>98590.259190281271</v>
      </c>
      <c r="D332" s="82">
        <v>71016.43125604419</v>
      </c>
      <c r="E332" s="82">
        <v>-27573.827934237081</v>
      </c>
      <c r="F332" s="82">
        <v>-39410.693986813327</v>
      </c>
    </row>
    <row r="333" spans="2:6" x14ac:dyDescent="0.25">
      <c r="B333" s="81">
        <v>0.59722222222222143</v>
      </c>
      <c r="C333" s="82">
        <v>98853.343075203535</v>
      </c>
      <c r="D333" s="82">
        <v>71153.571839313634</v>
      </c>
      <c r="E333" s="82">
        <v>-27699.771235889901</v>
      </c>
      <c r="F333" s="82">
        <v>-39410.693986813327</v>
      </c>
    </row>
    <row r="334" spans="2:6" x14ac:dyDescent="0.25">
      <c r="B334" s="81">
        <v>0.59791666666666587</v>
      </c>
      <c r="C334" s="82">
        <v>98940.483899348037</v>
      </c>
      <c r="D334" s="82">
        <v>71246.941081828249</v>
      </c>
      <c r="E334" s="82">
        <v>-27693.542817519789</v>
      </c>
      <c r="F334" s="82">
        <v>-39410.693986813327</v>
      </c>
    </row>
    <row r="335" spans="2:6" x14ac:dyDescent="0.25">
      <c r="B335" s="81">
        <v>0.59861111111111032</v>
      </c>
      <c r="C335" s="82">
        <v>99072.620806588777</v>
      </c>
      <c r="D335" s="82">
        <v>72017.685169518445</v>
      </c>
      <c r="E335" s="82">
        <v>-27054.935637070332</v>
      </c>
      <c r="F335" s="82">
        <v>-39410.693986813327</v>
      </c>
    </row>
    <row r="336" spans="2:6" x14ac:dyDescent="0.25">
      <c r="B336" s="81">
        <v>0.59930555555555476</v>
      </c>
      <c r="C336" s="82">
        <v>99251.428295313774</v>
      </c>
      <c r="D336" s="82">
        <v>72386.977554278055</v>
      </c>
      <c r="E336" s="82">
        <v>-26864.450741035718</v>
      </c>
      <c r="F336" s="82">
        <v>-39410.693986813327</v>
      </c>
    </row>
    <row r="337" spans="2:6" x14ac:dyDescent="0.25">
      <c r="B337" s="81">
        <v>0.5999999999999992</v>
      </c>
      <c r="C337" s="82">
        <v>99453.724779424156</v>
      </c>
      <c r="D337" s="82">
        <v>72506.990163467155</v>
      </c>
      <c r="E337" s="82">
        <v>-26946.734615957001</v>
      </c>
      <c r="F337" s="82">
        <v>-39410.693986813327</v>
      </c>
    </row>
    <row r="338" spans="2:6" x14ac:dyDescent="0.25">
      <c r="B338" s="81">
        <v>0.60069444444444364</v>
      </c>
      <c r="C338" s="82">
        <v>99749.020399226152</v>
      </c>
      <c r="D338" s="82">
        <v>73415.360190537336</v>
      </c>
      <c r="E338" s="82">
        <v>-26333.660208688816</v>
      </c>
      <c r="F338" s="82">
        <v>-39410.693986813327</v>
      </c>
    </row>
    <row r="339" spans="2:6" x14ac:dyDescent="0.25">
      <c r="B339" s="81">
        <v>0.60138888888888808</v>
      </c>
      <c r="C339" s="82">
        <v>99897.782931410678</v>
      </c>
      <c r="D339" s="82">
        <v>73535.920340297831</v>
      </c>
      <c r="E339" s="82">
        <v>-26361.862591112847</v>
      </c>
      <c r="F339" s="82">
        <v>-39410.693986813327</v>
      </c>
    </row>
    <row r="340" spans="2:6" x14ac:dyDescent="0.25">
      <c r="B340" s="81">
        <v>0.60208333333333253</v>
      </c>
      <c r="C340" s="82">
        <v>100230.64611081297</v>
      </c>
      <c r="D340" s="82">
        <v>73714.403964105528</v>
      </c>
      <c r="E340" s="82">
        <v>-26516.242146707445</v>
      </c>
      <c r="F340" s="82">
        <v>-39410.693986813327</v>
      </c>
    </row>
    <row r="341" spans="2:6" x14ac:dyDescent="0.25">
      <c r="B341" s="81">
        <v>0.60277777777777697</v>
      </c>
      <c r="C341" s="82">
        <v>100323.37759296475</v>
      </c>
      <c r="D341" s="82">
        <v>74202.329481186767</v>
      </c>
      <c r="E341" s="82">
        <v>-26121.048111777985</v>
      </c>
      <c r="F341" s="82">
        <v>-39410.693986813327</v>
      </c>
    </row>
    <row r="342" spans="2:6" x14ac:dyDescent="0.25">
      <c r="B342" s="81">
        <v>0.60347222222222141</v>
      </c>
      <c r="C342" s="82">
        <v>100485.46695252934</v>
      </c>
      <c r="D342" s="82">
        <v>74819.025527182064</v>
      </c>
      <c r="E342" s="82">
        <v>-25666.441425347279</v>
      </c>
      <c r="F342" s="82">
        <v>-39410.693986813327</v>
      </c>
    </row>
    <row r="343" spans="2:6" x14ac:dyDescent="0.25">
      <c r="B343" s="81">
        <v>0.60416666666666585</v>
      </c>
      <c r="C343" s="82">
        <v>100819.6669192025</v>
      </c>
      <c r="D343" s="82">
        <v>75223.69008503326</v>
      </c>
      <c r="E343" s="82">
        <v>-25595.97683416924</v>
      </c>
      <c r="F343" s="82">
        <v>-39410.693986813327</v>
      </c>
    </row>
    <row r="344" spans="2:6" x14ac:dyDescent="0.25">
      <c r="B344" s="81">
        <v>0.60486111111111029</v>
      </c>
      <c r="C344" s="82">
        <v>101292.63389066448</v>
      </c>
      <c r="D344" s="82">
        <v>75339.506445976309</v>
      </c>
      <c r="E344" s="82">
        <v>-25953.127444688173</v>
      </c>
      <c r="F344" s="82">
        <v>-39410.693986813327</v>
      </c>
    </row>
    <row r="345" spans="2:6" x14ac:dyDescent="0.25">
      <c r="B345" s="81">
        <v>0.60555555555555474</v>
      </c>
      <c r="C345" s="82">
        <v>101636.17406810659</v>
      </c>
      <c r="D345" s="82">
        <v>76069.010510172855</v>
      </c>
      <c r="E345" s="82">
        <v>-25567.163557933731</v>
      </c>
      <c r="F345" s="82">
        <v>-39410.693986813327</v>
      </c>
    </row>
    <row r="346" spans="2:6" x14ac:dyDescent="0.25">
      <c r="B346" s="81">
        <v>0.60624999999999918</v>
      </c>
      <c r="C346" s="82">
        <v>101860.36233044424</v>
      </c>
      <c r="D346" s="82">
        <v>76160.25556968413</v>
      </c>
      <c r="E346" s="82">
        <v>-25700.106760760114</v>
      </c>
      <c r="F346" s="82">
        <v>-39410.693986813327</v>
      </c>
    </row>
    <row r="347" spans="2:6" x14ac:dyDescent="0.25">
      <c r="B347" s="81">
        <v>0.60694444444444362</v>
      </c>
      <c r="C347" s="82">
        <v>102063.13632266212</v>
      </c>
      <c r="D347" s="82">
        <v>77175.318700203075</v>
      </c>
      <c r="E347" s="82">
        <v>-24887.817622459042</v>
      </c>
      <c r="F347" s="82">
        <v>-39410.693986813327</v>
      </c>
    </row>
    <row r="348" spans="2:6" x14ac:dyDescent="0.25">
      <c r="B348" s="81">
        <v>0.60763888888888806</v>
      </c>
      <c r="C348" s="82">
        <v>102203.49549471292</v>
      </c>
      <c r="D348" s="82">
        <v>77873.553298336119</v>
      </c>
      <c r="E348" s="82">
        <v>-24329.942196376796</v>
      </c>
      <c r="F348" s="82">
        <v>-39410.693986813327</v>
      </c>
    </row>
    <row r="349" spans="2:6" x14ac:dyDescent="0.25">
      <c r="B349" s="81">
        <v>0.6083333333333325</v>
      </c>
      <c r="C349" s="82">
        <v>102295.95861215449</v>
      </c>
      <c r="D349" s="82">
        <v>78427.882903457052</v>
      </c>
      <c r="E349" s="82">
        <v>-23868.075708697434</v>
      </c>
      <c r="F349" s="82">
        <v>-39410.693986813327</v>
      </c>
    </row>
    <row r="350" spans="2:6" x14ac:dyDescent="0.25">
      <c r="B350" s="81">
        <v>0.60902777777777695</v>
      </c>
      <c r="C350" s="82">
        <v>102357.55971667646</v>
      </c>
      <c r="D350" s="82">
        <v>78576.563466951455</v>
      </c>
      <c r="E350" s="82">
        <v>-23780.996249725009</v>
      </c>
      <c r="F350" s="82">
        <v>-39410.693986813327</v>
      </c>
    </row>
    <row r="351" spans="2:6" x14ac:dyDescent="0.25">
      <c r="B351" s="81">
        <v>0.60972222222222139</v>
      </c>
      <c r="C351" s="82">
        <v>102421.85244516261</v>
      </c>
      <c r="D351" s="82">
        <v>79064.985974645999</v>
      </c>
      <c r="E351" s="82">
        <v>-23356.866470516616</v>
      </c>
      <c r="F351" s="82">
        <v>-39410.693986813327</v>
      </c>
    </row>
    <row r="352" spans="2:6" x14ac:dyDescent="0.25">
      <c r="B352" s="81">
        <v>0.61041666666666583</v>
      </c>
      <c r="C352" s="82">
        <v>102507.698614778</v>
      </c>
      <c r="D352" s="82">
        <v>80980.446101128575</v>
      </c>
      <c r="E352" s="82">
        <v>-21527.252513649422</v>
      </c>
      <c r="F352" s="82">
        <v>-39410.693986813327</v>
      </c>
    </row>
    <row r="353" spans="2:6" x14ac:dyDescent="0.25">
      <c r="B353" s="81">
        <v>0.61111111111111027</v>
      </c>
      <c r="C353" s="82">
        <v>102579.4754651996</v>
      </c>
      <c r="D353" s="82">
        <v>81096.324128179665</v>
      </c>
      <c r="E353" s="82">
        <v>-21483.151337019939</v>
      </c>
      <c r="F353" s="82">
        <v>-39410.693986813327</v>
      </c>
    </row>
    <row r="354" spans="2:6" x14ac:dyDescent="0.25">
      <c r="B354" s="81">
        <v>0.61180555555555471</v>
      </c>
      <c r="C354" s="82">
        <v>102652.10223017856</v>
      </c>
      <c r="D354" s="82">
        <v>81568.968780873474</v>
      </c>
      <c r="E354" s="82">
        <v>-21083.133449305082</v>
      </c>
      <c r="F354" s="82">
        <v>-39410.693986813327</v>
      </c>
    </row>
    <row r="355" spans="2:6" x14ac:dyDescent="0.25">
      <c r="B355" s="81">
        <v>0.61249999999999916</v>
      </c>
      <c r="C355" s="82">
        <v>102764.29822620668</v>
      </c>
      <c r="D355" s="82">
        <v>81681.335957265634</v>
      </c>
      <c r="E355" s="82">
        <v>-21082.962268941046</v>
      </c>
      <c r="F355" s="82">
        <v>-39410.693986813327</v>
      </c>
    </row>
    <row r="356" spans="2:6" x14ac:dyDescent="0.25">
      <c r="B356" s="81">
        <v>0.6131944444444436</v>
      </c>
      <c r="C356" s="82">
        <v>102948.89347112903</v>
      </c>
      <c r="D356" s="82">
        <v>82228.287430483586</v>
      </c>
      <c r="E356" s="82">
        <v>-20720.606040645449</v>
      </c>
      <c r="F356" s="82">
        <v>-39410.693986813327</v>
      </c>
    </row>
    <row r="357" spans="2:6" x14ac:dyDescent="0.25">
      <c r="B357" s="81">
        <v>0.61388888888888804</v>
      </c>
      <c r="C357" s="82">
        <v>103062.01990571599</v>
      </c>
      <c r="D357" s="82">
        <v>82895.742390226442</v>
      </c>
      <c r="E357" s="82">
        <v>-20166.27751548955</v>
      </c>
      <c r="F357" s="82">
        <v>-39410.693986813327</v>
      </c>
    </row>
    <row r="358" spans="2:6" x14ac:dyDescent="0.25">
      <c r="B358" s="81">
        <v>0.61458333333333248</v>
      </c>
      <c r="C358" s="82">
        <v>103267.55714513591</v>
      </c>
      <c r="D358" s="82">
        <v>82990.965454917619</v>
      </c>
      <c r="E358" s="82">
        <v>-20276.591690218294</v>
      </c>
      <c r="F358" s="82">
        <v>-39410.693986813327</v>
      </c>
    </row>
    <row r="359" spans="2:6" x14ac:dyDescent="0.25">
      <c r="B359" s="81">
        <v>0.61527777777777692</v>
      </c>
      <c r="C359" s="82">
        <v>103652.98520796</v>
      </c>
      <c r="D359" s="82">
        <v>83064.64047805249</v>
      </c>
      <c r="E359" s="82">
        <v>-20588.344729907505</v>
      </c>
      <c r="F359" s="82">
        <v>-39410.693986813327</v>
      </c>
    </row>
    <row r="360" spans="2:6" x14ac:dyDescent="0.25">
      <c r="B360" s="81">
        <v>0.61597222222222137</v>
      </c>
      <c r="C360" s="82">
        <v>103814.14766481989</v>
      </c>
      <c r="D360" s="82">
        <v>84937.726062735819</v>
      </c>
      <c r="E360" s="82">
        <v>-18876.421602084069</v>
      </c>
      <c r="F360" s="82">
        <v>-39410.693986813327</v>
      </c>
    </row>
    <row r="361" spans="2:6" x14ac:dyDescent="0.25">
      <c r="B361" s="81">
        <v>0.61666666666666581</v>
      </c>
      <c r="C361" s="82">
        <v>103944.73429044026</v>
      </c>
      <c r="D361" s="82">
        <v>85027.736481151936</v>
      </c>
      <c r="E361" s="82">
        <v>-18916.997809288325</v>
      </c>
      <c r="F361" s="82">
        <v>-39410.693986813327</v>
      </c>
    </row>
    <row r="362" spans="2:6" x14ac:dyDescent="0.25">
      <c r="B362" s="81">
        <v>0.61736111111111025</v>
      </c>
      <c r="C362" s="82">
        <v>104139.45921381087</v>
      </c>
      <c r="D362" s="82">
        <v>85682.614963075554</v>
      </c>
      <c r="E362" s="82">
        <v>-18456.844250735317</v>
      </c>
      <c r="F362" s="82">
        <v>-39410.693986813327</v>
      </c>
    </row>
    <row r="363" spans="2:6" x14ac:dyDescent="0.25">
      <c r="B363" s="81">
        <v>0.61805555555555469</v>
      </c>
      <c r="C363" s="82">
        <v>104797.15485663069</v>
      </c>
      <c r="D363" s="82">
        <v>87109.023370683513</v>
      </c>
      <c r="E363" s="82">
        <v>-17688.131485947175</v>
      </c>
      <c r="F363" s="82">
        <v>-39410.693986813327</v>
      </c>
    </row>
    <row r="364" spans="2:6" x14ac:dyDescent="0.25">
      <c r="B364" s="81">
        <v>0.61874999999999913</v>
      </c>
      <c r="C364" s="82">
        <v>105014.3812446964</v>
      </c>
      <c r="D364" s="82">
        <v>87325.288078261947</v>
      </c>
      <c r="E364" s="82">
        <v>-17689.093166434453</v>
      </c>
      <c r="F364" s="82">
        <v>-39410.693986813327</v>
      </c>
    </row>
    <row r="365" spans="2:6" x14ac:dyDescent="0.25">
      <c r="B365" s="81">
        <v>0.61944444444444358</v>
      </c>
      <c r="C365" s="82">
        <v>105174.09289852566</v>
      </c>
      <c r="D365" s="82">
        <v>87952.509423334559</v>
      </c>
      <c r="E365" s="82">
        <v>-17221.583475191102</v>
      </c>
      <c r="F365" s="82">
        <v>-39410.693986813327</v>
      </c>
    </row>
    <row r="366" spans="2:6" x14ac:dyDescent="0.25">
      <c r="B366" s="81">
        <v>0.62013888888888802</v>
      </c>
      <c r="C366" s="82">
        <v>105316.51440808857</v>
      </c>
      <c r="D366" s="82">
        <v>88099.856949974142</v>
      </c>
      <c r="E366" s="82">
        <v>-17216.657458114423</v>
      </c>
      <c r="F366" s="82">
        <v>-39410.693986813327</v>
      </c>
    </row>
    <row r="367" spans="2:6" x14ac:dyDescent="0.25">
      <c r="B367" s="81">
        <v>0.62083333333333246</v>
      </c>
      <c r="C367" s="82">
        <v>105582.80895698769</v>
      </c>
      <c r="D367" s="82">
        <v>88293.385591886967</v>
      </c>
      <c r="E367" s="82">
        <v>-17289.423365100723</v>
      </c>
      <c r="F367" s="82">
        <v>-39410.693986813327</v>
      </c>
    </row>
    <row r="368" spans="2:6" x14ac:dyDescent="0.25">
      <c r="B368" s="81">
        <v>0.6215277777777769</v>
      </c>
      <c r="C368" s="82">
        <v>105814.26818713451</v>
      </c>
      <c r="D368" s="82">
        <v>88435.400584194373</v>
      </c>
      <c r="E368" s="82">
        <v>-17378.867602940139</v>
      </c>
      <c r="F368" s="82">
        <v>-39410.693986813327</v>
      </c>
    </row>
    <row r="369" spans="2:6" x14ac:dyDescent="0.25">
      <c r="B369" s="81">
        <v>0.62222222222222134</v>
      </c>
      <c r="C369" s="82">
        <v>105936.08436699511</v>
      </c>
      <c r="D369" s="82">
        <v>88932.314866187706</v>
      </c>
      <c r="E369" s="82">
        <v>-17003.769500807408</v>
      </c>
      <c r="F369" s="82">
        <v>-39410.693986813327</v>
      </c>
    </row>
    <row r="370" spans="2:6" x14ac:dyDescent="0.25">
      <c r="B370" s="81">
        <v>0.62291666666666579</v>
      </c>
      <c r="C370" s="82">
        <v>106268.3419547872</v>
      </c>
      <c r="D370" s="82">
        <v>89560.071034437366</v>
      </c>
      <c r="E370" s="82">
        <v>-16708.270920349838</v>
      </c>
      <c r="F370" s="82">
        <v>-39410.693986813327</v>
      </c>
    </row>
    <row r="371" spans="2:6" x14ac:dyDescent="0.25">
      <c r="B371" s="81">
        <v>0.62361111111111023</v>
      </c>
      <c r="C371" s="82">
        <v>106507.3337904615</v>
      </c>
      <c r="D371" s="82">
        <v>90278.769388926405</v>
      </c>
      <c r="E371" s="82">
        <v>-16228.564401535099</v>
      </c>
      <c r="F371" s="82">
        <v>-39410.693986813327</v>
      </c>
    </row>
    <row r="372" spans="2:6" x14ac:dyDescent="0.25">
      <c r="B372" s="81">
        <v>0.62430555555555467</v>
      </c>
      <c r="C372" s="82">
        <v>106631.9718468354</v>
      </c>
      <c r="D372" s="82">
        <v>90418.29820073265</v>
      </c>
      <c r="E372" s="82">
        <v>-16213.673646102747</v>
      </c>
      <c r="F372" s="82">
        <v>-39410.693986813327</v>
      </c>
    </row>
    <row r="373" spans="2:6" x14ac:dyDescent="0.25">
      <c r="B373" s="81">
        <v>0.62499999999999911</v>
      </c>
      <c r="C373" s="82">
        <v>106918.78557650278</v>
      </c>
      <c r="D373" s="82">
        <v>90530.837002988337</v>
      </c>
      <c r="E373" s="82">
        <v>-16387.948573514441</v>
      </c>
      <c r="F373" s="82">
        <v>-39410.693986813327</v>
      </c>
    </row>
    <row r="374" spans="2:6" x14ac:dyDescent="0.25">
      <c r="B374" s="81">
        <v>0.62569444444444355</v>
      </c>
      <c r="C374" s="82">
        <v>107066.63631470533</v>
      </c>
      <c r="D374" s="82">
        <v>91084.641964950526</v>
      </c>
      <c r="E374" s="82">
        <v>-15981.994349754808</v>
      </c>
      <c r="F374" s="82">
        <v>-39410.693986813327</v>
      </c>
    </row>
    <row r="375" spans="2:6" x14ac:dyDescent="0.25">
      <c r="B375" s="81">
        <v>0.626388888888888</v>
      </c>
      <c r="C375" s="82">
        <v>107254.30172718946</v>
      </c>
      <c r="D375" s="82">
        <v>91180.305236540342</v>
      </c>
      <c r="E375" s="82">
        <v>-16073.996490649122</v>
      </c>
      <c r="F375" s="82">
        <v>-39410.693986813327</v>
      </c>
    </row>
    <row r="376" spans="2:6" x14ac:dyDescent="0.25">
      <c r="B376" s="81">
        <v>0.62708333333333244</v>
      </c>
      <c r="C376" s="82">
        <v>107529.61954799503</v>
      </c>
      <c r="D376" s="82">
        <v>91817.550318549489</v>
      </c>
      <c r="E376" s="82">
        <v>-15712.069229445537</v>
      </c>
      <c r="F376" s="82">
        <v>-39410.693986813327</v>
      </c>
    </row>
    <row r="377" spans="2:6" x14ac:dyDescent="0.25">
      <c r="B377" s="81">
        <v>0.62777777777777688</v>
      </c>
      <c r="C377" s="82">
        <v>107778.10001900182</v>
      </c>
      <c r="D377" s="82">
        <v>93148.558986600372</v>
      </c>
      <c r="E377" s="82">
        <v>-14629.541032401452</v>
      </c>
      <c r="F377" s="82">
        <v>-39410.693986813327</v>
      </c>
    </row>
    <row r="378" spans="2:6" x14ac:dyDescent="0.25">
      <c r="B378" s="81">
        <v>0.62847222222222132</v>
      </c>
      <c r="C378" s="82">
        <v>108023.32295640079</v>
      </c>
      <c r="D378" s="82">
        <v>94000.640743077034</v>
      </c>
      <c r="E378" s="82">
        <v>-14022.682213323758</v>
      </c>
      <c r="F378" s="82">
        <v>-39410.693986813327</v>
      </c>
    </row>
    <row r="379" spans="2:6" x14ac:dyDescent="0.25">
      <c r="B379" s="81">
        <v>0.62916666666666576</v>
      </c>
      <c r="C379" s="82">
        <v>108249.73661438152</v>
      </c>
      <c r="D379" s="82">
        <v>95401.569047080236</v>
      </c>
      <c r="E379" s="82">
        <v>-12848.16756730128</v>
      </c>
      <c r="F379" s="82">
        <v>-39410.693986813327</v>
      </c>
    </row>
    <row r="380" spans="2:6" x14ac:dyDescent="0.25">
      <c r="B380" s="81">
        <v>0.62986111111111021</v>
      </c>
      <c r="C380" s="82">
        <v>108380.9355867049</v>
      </c>
      <c r="D380" s="82">
        <v>96164.984886499587</v>
      </c>
      <c r="E380" s="82">
        <v>-12215.950700205314</v>
      </c>
      <c r="F380" s="82">
        <v>-39410.693986813327</v>
      </c>
    </row>
    <row r="381" spans="2:6" x14ac:dyDescent="0.25">
      <c r="B381" s="81">
        <v>0.63055555555555465</v>
      </c>
      <c r="C381" s="82">
        <v>108454.81672074657</v>
      </c>
      <c r="D381" s="82">
        <v>97704.840959903158</v>
      </c>
      <c r="E381" s="82">
        <v>-10749.975760843416</v>
      </c>
      <c r="F381" s="82">
        <v>-39410.693986813327</v>
      </c>
    </row>
    <row r="382" spans="2:6" x14ac:dyDescent="0.25">
      <c r="B382" s="81">
        <v>0.63124999999999909</v>
      </c>
      <c r="C382" s="82">
        <v>108565.33142408119</v>
      </c>
      <c r="D382" s="82">
        <v>98666.884786995113</v>
      </c>
      <c r="E382" s="82">
        <v>-9898.4466370860755</v>
      </c>
      <c r="F382" s="82">
        <v>-39410.693986813327</v>
      </c>
    </row>
    <row r="383" spans="2:6" x14ac:dyDescent="0.25">
      <c r="B383" s="81">
        <v>0.63194444444444353</v>
      </c>
      <c r="C383" s="82">
        <v>108722.11069401765</v>
      </c>
      <c r="D383" s="82">
        <v>99638.451967873872</v>
      </c>
      <c r="E383" s="82">
        <v>-9083.6587261437817</v>
      </c>
      <c r="F383" s="82">
        <v>-39410.693986813327</v>
      </c>
    </row>
    <row r="384" spans="2:6" x14ac:dyDescent="0.25">
      <c r="B384" s="81">
        <v>0.63263888888888797</v>
      </c>
      <c r="C384" s="82">
        <v>109074.47842086681</v>
      </c>
      <c r="D384" s="82">
        <v>100365.94772282064</v>
      </c>
      <c r="E384" s="82">
        <v>-8708.5306980461755</v>
      </c>
      <c r="F384" s="82">
        <v>-39410.693986813327</v>
      </c>
    </row>
    <row r="385" spans="2:6" x14ac:dyDescent="0.25">
      <c r="B385" s="81">
        <v>0.63333333333333242</v>
      </c>
      <c r="C385" s="82">
        <v>109174.71805714424</v>
      </c>
      <c r="D385" s="82">
        <v>101010.21703536253</v>
      </c>
      <c r="E385" s="82">
        <v>-8164.501021781718</v>
      </c>
      <c r="F385" s="82">
        <v>-39410.693986813327</v>
      </c>
    </row>
    <row r="386" spans="2:6" x14ac:dyDescent="0.25">
      <c r="B386" s="81">
        <v>0.63402777777777686</v>
      </c>
      <c r="C386" s="82">
        <v>109305.42346635094</v>
      </c>
      <c r="D386" s="82">
        <v>101840.42396525919</v>
      </c>
      <c r="E386" s="82">
        <v>-7464.9995010917482</v>
      </c>
      <c r="F386" s="82">
        <v>-39410.693986813327</v>
      </c>
    </row>
    <row r="387" spans="2:6" x14ac:dyDescent="0.25">
      <c r="B387" s="81">
        <v>0.6347222222222213</v>
      </c>
      <c r="C387" s="82">
        <v>109524.04210177231</v>
      </c>
      <c r="D387" s="82">
        <v>103260.94061092864</v>
      </c>
      <c r="E387" s="82">
        <v>-6263.1014908436773</v>
      </c>
      <c r="F387" s="82">
        <v>-39410.693986813327</v>
      </c>
    </row>
    <row r="388" spans="2:6" x14ac:dyDescent="0.25">
      <c r="B388" s="81">
        <v>0.63541666666666574</v>
      </c>
      <c r="C388" s="82">
        <v>109690.59945315933</v>
      </c>
      <c r="D388" s="82">
        <v>104451.72326000262</v>
      </c>
      <c r="E388" s="82">
        <v>-5238.8761931567133</v>
      </c>
      <c r="F388" s="82">
        <v>-39410.693986813327</v>
      </c>
    </row>
    <row r="389" spans="2:6" x14ac:dyDescent="0.25">
      <c r="B389" s="81">
        <v>0.63611111111111018</v>
      </c>
      <c r="C389" s="82">
        <v>109896.02369765176</v>
      </c>
      <c r="D389" s="82">
        <v>105398.02294219953</v>
      </c>
      <c r="E389" s="82">
        <v>-4498.0007554522308</v>
      </c>
      <c r="F389" s="82">
        <v>-39410.693986813327</v>
      </c>
    </row>
    <row r="390" spans="2:6" x14ac:dyDescent="0.25">
      <c r="B390" s="81">
        <v>0.63680555555555463</v>
      </c>
      <c r="C390" s="82">
        <v>110300.27298156568</v>
      </c>
      <c r="D390" s="82">
        <v>105607.07606577626</v>
      </c>
      <c r="E390" s="82">
        <v>-4693.19691578942</v>
      </c>
      <c r="F390" s="82">
        <v>-39410.693986813327</v>
      </c>
    </row>
    <row r="391" spans="2:6" x14ac:dyDescent="0.25">
      <c r="B391" s="81">
        <v>0.63749999999999907</v>
      </c>
      <c r="C391" s="82">
        <v>110490.52449296281</v>
      </c>
      <c r="D391" s="82">
        <v>106275.01029413765</v>
      </c>
      <c r="E391" s="82">
        <v>-4215.5141988251562</v>
      </c>
      <c r="F391" s="82">
        <v>-39410.693986813327</v>
      </c>
    </row>
    <row r="392" spans="2:6" x14ac:dyDescent="0.25">
      <c r="B392" s="81">
        <v>0.63819444444444351</v>
      </c>
      <c r="C392" s="82">
        <v>110645.20213980264</v>
      </c>
      <c r="D392" s="82">
        <v>107067.11555471622</v>
      </c>
      <c r="E392" s="82">
        <v>-3578.0865850864211</v>
      </c>
      <c r="F392" s="82">
        <v>-39410.693986813327</v>
      </c>
    </row>
    <row r="393" spans="2:6" x14ac:dyDescent="0.25">
      <c r="B393" s="81">
        <v>0.63888888888888795</v>
      </c>
      <c r="C393" s="82">
        <v>110803.66535342723</v>
      </c>
      <c r="D393" s="82">
        <v>107739.35159547177</v>
      </c>
      <c r="E393" s="82">
        <v>-3064.3137579554605</v>
      </c>
      <c r="F393" s="82">
        <v>-39410.693986813327</v>
      </c>
    </row>
    <row r="394" spans="2:6" x14ac:dyDescent="0.25">
      <c r="B394" s="81">
        <v>0.63958333333333239</v>
      </c>
      <c r="C394" s="82">
        <v>111096.76552659032</v>
      </c>
      <c r="D394" s="82">
        <v>108732.49696113537</v>
      </c>
      <c r="E394" s="82">
        <v>-2364.2685654549423</v>
      </c>
      <c r="F394" s="82">
        <v>-39410.693986813327</v>
      </c>
    </row>
    <row r="395" spans="2:6" x14ac:dyDescent="0.25">
      <c r="B395" s="81">
        <v>0.64027777777777684</v>
      </c>
      <c r="C395" s="82">
        <v>111278.63474421046</v>
      </c>
      <c r="D395" s="82">
        <v>109237.46116870355</v>
      </c>
      <c r="E395" s="82">
        <v>-2041.1735755069094</v>
      </c>
      <c r="F395" s="82">
        <v>-39410.693986813327</v>
      </c>
    </row>
    <row r="396" spans="2:6" x14ac:dyDescent="0.25">
      <c r="B396" s="81">
        <v>0.64097222222222128</v>
      </c>
      <c r="C396" s="82">
        <v>111518.02292851303</v>
      </c>
      <c r="D396" s="82">
        <v>110705.21145563331</v>
      </c>
      <c r="E396" s="82">
        <v>-812.81147287972271</v>
      </c>
      <c r="F396" s="82">
        <v>-39410.693986813327</v>
      </c>
    </row>
    <row r="397" spans="2:6" x14ac:dyDescent="0.25">
      <c r="B397" s="81">
        <v>0.64166666666666572</v>
      </c>
      <c r="C397" s="82">
        <v>111721.49313674547</v>
      </c>
      <c r="D397" s="82">
        <v>111624.91251577968</v>
      </c>
      <c r="E397" s="82">
        <v>-96.580620965789421</v>
      </c>
      <c r="F397" s="82">
        <v>-39410.693986813327</v>
      </c>
    </row>
    <row r="398" spans="2:6" x14ac:dyDescent="0.25">
      <c r="B398" s="81">
        <v>0.64236111111111016</v>
      </c>
      <c r="C398" s="82">
        <v>111899.01727580611</v>
      </c>
      <c r="D398" s="82">
        <v>112419.26416783642</v>
      </c>
      <c r="E398" s="82">
        <v>520.24689203030721</v>
      </c>
      <c r="F398" s="82">
        <v>-39410.693986813327</v>
      </c>
    </row>
    <row r="399" spans="2:6" x14ac:dyDescent="0.25">
      <c r="B399" s="81">
        <v>0.6430555555555546</v>
      </c>
      <c r="C399" s="82">
        <v>112097.74992543335</v>
      </c>
      <c r="D399" s="82">
        <v>113375.28645966547</v>
      </c>
      <c r="E399" s="82">
        <v>1277.5365342321165</v>
      </c>
      <c r="F399" s="82">
        <v>-39410.693986813327</v>
      </c>
    </row>
    <row r="400" spans="2:6" x14ac:dyDescent="0.25">
      <c r="B400" s="81">
        <v>0.64374999999999905</v>
      </c>
      <c r="C400" s="82">
        <v>112290.35803274001</v>
      </c>
      <c r="D400" s="82">
        <v>113927.68373637888</v>
      </c>
      <c r="E400" s="82">
        <v>1637.3257036388677</v>
      </c>
      <c r="F400" s="82">
        <v>-39410.693986813327</v>
      </c>
    </row>
    <row r="401" spans="2:6" x14ac:dyDescent="0.25">
      <c r="B401" s="81">
        <v>0.64444444444444349</v>
      </c>
      <c r="C401" s="82">
        <v>112529.74008717506</v>
      </c>
      <c r="D401" s="82">
        <v>115240.65562337064</v>
      </c>
      <c r="E401" s="82">
        <v>2710.9155361955782</v>
      </c>
      <c r="F401" s="82">
        <v>-39410.693986813327</v>
      </c>
    </row>
    <row r="402" spans="2:6" x14ac:dyDescent="0.25">
      <c r="B402" s="81">
        <v>0.64513888888888793</v>
      </c>
      <c r="C402" s="82">
        <v>112840.27123466597</v>
      </c>
      <c r="D402" s="82">
        <v>116606.75132522288</v>
      </c>
      <c r="E402" s="82">
        <v>3766.4800905569136</v>
      </c>
      <c r="F402" s="82">
        <v>-39410.693986813327</v>
      </c>
    </row>
    <row r="403" spans="2:6" x14ac:dyDescent="0.25">
      <c r="B403" s="81">
        <v>0.64583333333333237</v>
      </c>
      <c r="C403" s="82">
        <v>112967.8964326912</v>
      </c>
      <c r="D403" s="82">
        <v>116957.24323734976</v>
      </c>
      <c r="E403" s="82">
        <v>3989.3468046585622</v>
      </c>
      <c r="F403" s="82">
        <v>-39410.693986813327</v>
      </c>
    </row>
    <row r="404" spans="2:6" x14ac:dyDescent="0.25">
      <c r="B404" s="81">
        <v>0.64652777777777681</v>
      </c>
      <c r="C404" s="82">
        <v>113184.08417921304</v>
      </c>
      <c r="D404" s="82">
        <v>118092.44500226047</v>
      </c>
      <c r="E404" s="82">
        <v>4908.3608230474347</v>
      </c>
      <c r="F404" s="82">
        <v>-39410.693986813327</v>
      </c>
    </row>
    <row r="405" spans="2:6" x14ac:dyDescent="0.25">
      <c r="B405" s="81">
        <v>0.64722222222222126</v>
      </c>
      <c r="C405" s="82">
        <v>113377.06146371106</v>
      </c>
      <c r="D405" s="82">
        <v>118572.16298147128</v>
      </c>
      <c r="E405" s="82">
        <v>5195.1015177602239</v>
      </c>
      <c r="F405" s="82">
        <v>-39410.693986813327</v>
      </c>
    </row>
    <row r="406" spans="2:6" x14ac:dyDescent="0.25">
      <c r="B406" s="81">
        <v>0.6479166666666657</v>
      </c>
      <c r="C406" s="82">
        <v>113665.34290975702</v>
      </c>
      <c r="D406" s="82">
        <v>119296.9468324414</v>
      </c>
      <c r="E406" s="82">
        <v>5631.6039226843859</v>
      </c>
      <c r="F406" s="82">
        <v>-39410.693986813327</v>
      </c>
    </row>
    <row r="407" spans="2:6" x14ac:dyDescent="0.25">
      <c r="B407" s="81">
        <v>0.64861111111111014</v>
      </c>
      <c r="C407" s="82">
        <v>113878.31273857565</v>
      </c>
      <c r="D407" s="82">
        <v>119448.11702603598</v>
      </c>
      <c r="E407" s="82">
        <v>5569.804287460327</v>
      </c>
      <c r="F407" s="82">
        <v>-39410.693986813327</v>
      </c>
    </row>
    <row r="408" spans="2:6" x14ac:dyDescent="0.25">
      <c r="B408" s="81">
        <v>0.64930555555555458</v>
      </c>
      <c r="C408" s="82">
        <v>114203.91809658153</v>
      </c>
      <c r="D408" s="82">
        <v>120049.49782539616</v>
      </c>
      <c r="E408" s="82">
        <v>5845.5797288146277</v>
      </c>
      <c r="F408" s="82">
        <v>-39410.693986813327</v>
      </c>
    </row>
    <row r="409" spans="2:6" x14ac:dyDescent="0.25">
      <c r="B409" s="81">
        <v>0.64999999999999902</v>
      </c>
      <c r="C409" s="82">
        <v>114387.7962333882</v>
      </c>
      <c r="D409" s="82">
        <v>121194.81593618047</v>
      </c>
      <c r="E409" s="82">
        <v>6807.0197027922695</v>
      </c>
      <c r="F409" s="82">
        <v>-39410.693986813327</v>
      </c>
    </row>
    <row r="410" spans="2:6" x14ac:dyDescent="0.25">
      <c r="B410" s="81">
        <v>0.65069444444444346</v>
      </c>
      <c r="C410" s="82">
        <v>114624.32030884028</v>
      </c>
      <c r="D410" s="82">
        <v>122868.54233922467</v>
      </c>
      <c r="E410" s="82">
        <v>8244.2220303843933</v>
      </c>
      <c r="F410" s="82">
        <v>-39410.693986813327</v>
      </c>
    </row>
    <row r="411" spans="2:6" x14ac:dyDescent="0.25">
      <c r="B411" s="81">
        <v>0.65138888888888791</v>
      </c>
      <c r="C411" s="82">
        <v>114772.0512017943</v>
      </c>
      <c r="D411" s="82">
        <v>124071.10546975567</v>
      </c>
      <c r="E411" s="82">
        <v>9299.0542679613718</v>
      </c>
      <c r="F411" s="82">
        <v>-39410.693986813327</v>
      </c>
    </row>
    <row r="412" spans="2:6" x14ac:dyDescent="0.25">
      <c r="B412" s="81">
        <v>0.65208333333333235</v>
      </c>
      <c r="C412" s="82">
        <v>114883.36961500371</v>
      </c>
      <c r="D412" s="82">
        <v>126178.06979079463</v>
      </c>
      <c r="E412" s="82">
        <v>11294.700175790917</v>
      </c>
      <c r="F412" s="82">
        <v>-39410.693986813327</v>
      </c>
    </row>
    <row r="413" spans="2:6" x14ac:dyDescent="0.25">
      <c r="B413" s="81">
        <v>0.65277777777777679</v>
      </c>
      <c r="C413" s="82">
        <v>114971.75427529917</v>
      </c>
      <c r="D413" s="82">
        <v>126657.7740123913</v>
      </c>
      <c r="E413" s="82">
        <v>11686.019737092123</v>
      </c>
      <c r="F413" s="82">
        <v>-39410.693986813327</v>
      </c>
    </row>
    <row r="414" spans="2:6" x14ac:dyDescent="0.25">
      <c r="B414" s="81">
        <v>0.65347222222222123</v>
      </c>
      <c r="C414" s="82">
        <v>115154.2735587944</v>
      </c>
      <c r="D414" s="82">
        <v>127618.2624885102</v>
      </c>
      <c r="E414" s="82">
        <v>12463.988929715793</v>
      </c>
      <c r="F414" s="82">
        <v>-39410.693986813327</v>
      </c>
    </row>
    <row r="415" spans="2:6" x14ac:dyDescent="0.25">
      <c r="B415" s="81">
        <v>0.65416666666666567</v>
      </c>
      <c r="C415" s="82">
        <v>115310.53556875691</v>
      </c>
      <c r="D415" s="82">
        <v>128810.32027570688</v>
      </c>
      <c r="E415" s="82">
        <v>13499.784706949969</v>
      </c>
      <c r="F415" s="82">
        <v>-39410.693986813327</v>
      </c>
    </row>
    <row r="416" spans="2:6" x14ac:dyDescent="0.25">
      <c r="B416" s="81">
        <v>0.65486111111111012</v>
      </c>
      <c r="C416" s="82">
        <v>115461.63527930056</v>
      </c>
      <c r="D416" s="82">
        <v>129818.40184050436</v>
      </c>
      <c r="E416" s="82">
        <v>14356.766561203796</v>
      </c>
      <c r="F416" s="82">
        <v>-39410.693986813327</v>
      </c>
    </row>
    <row r="417" spans="2:6" x14ac:dyDescent="0.25">
      <c r="B417" s="81">
        <v>0.65555555555555456</v>
      </c>
      <c r="C417" s="82">
        <v>115602.75417260505</v>
      </c>
      <c r="D417" s="82">
        <v>131371.5400776465</v>
      </c>
      <c r="E417" s="82">
        <v>15768.785905041441</v>
      </c>
      <c r="F417" s="82">
        <v>-39410.693986813327</v>
      </c>
    </row>
    <row r="418" spans="2:6" x14ac:dyDescent="0.25">
      <c r="B418" s="81">
        <v>0.656249999999999</v>
      </c>
      <c r="C418" s="82">
        <v>115710.42140774979</v>
      </c>
      <c r="D418" s="82">
        <v>131532.7426175267</v>
      </c>
      <c r="E418" s="82">
        <v>15822.321209776914</v>
      </c>
      <c r="F418" s="82">
        <v>-39410.693986813327</v>
      </c>
    </row>
    <row r="419" spans="2:6" x14ac:dyDescent="0.25">
      <c r="B419" s="81">
        <v>0.65694444444444344</v>
      </c>
      <c r="C419" s="82">
        <v>115985.44011455402</v>
      </c>
      <c r="D419" s="82">
        <v>133621.35798955112</v>
      </c>
      <c r="E419" s="82">
        <v>17635.917874997103</v>
      </c>
      <c r="F419" s="82">
        <v>-39410.693986813327</v>
      </c>
    </row>
    <row r="420" spans="2:6" x14ac:dyDescent="0.25">
      <c r="B420" s="81">
        <v>0.65763888888888788</v>
      </c>
      <c r="C420" s="82">
        <v>116232.93630867271</v>
      </c>
      <c r="D420" s="82">
        <v>134366.4617368404</v>
      </c>
      <c r="E420" s="82">
        <v>18133.52542816769</v>
      </c>
      <c r="F420" s="82">
        <v>-39410.693986813327</v>
      </c>
    </row>
    <row r="421" spans="2:6" x14ac:dyDescent="0.25">
      <c r="B421" s="81">
        <v>0.65833333333333233</v>
      </c>
      <c r="C421" s="82">
        <v>116510.94574135724</v>
      </c>
      <c r="D421" s="82">
        <v>136878.54235362404</v>
      </c>
      <c r="E421" s="82">
        <v>20367.596612266803</v>
      </c>
      <c r="F421" s="82">
        <v>-39410.693986813327</v>
      </c>
    </row>
    <row r="422" spans="2:6" x14ac:dyDescent="0.25">
      <c r="B422" s="81">
        <v>0.65902777777777677</v>
      </c>
      <c r="C422" s="82">
        <v>116740.84465931024</v>
      </c>
      <c r="D422" s="82">
        <v>137786.36493776689</v>
      </c>
      <c r="E422" s="82">
        <v>21045.52027845665</v>
      </c>
      <c r="F422" s="82">
        <v>-39410.693986813327</v>
      </c>
    </row>
    <row r="423" spans="2:6" x14ac:dyDescent="0.25">
      <c r="B423" s="81">
        <v>0.65972222222222121</v>
      </c>
      <c r="C423" s="82">
        <v>116975.39726536519</v>
      </c>
      <c r="D423" s="82">
        <v>138483.4818661871</v>
      </c>
      <c r="E423" s="82">
        <v>21508.084600821909</v>
      </c>
      <c r="F423" s="82">
        <v>-39410.693986813327</v>
      </c>
    </row>
    <row r="424" spans="2:6" x14ac:dyDescent="0.25">
      <c r="B424" s="81">
        <v>0.66041666666666565</v>
      </c>
      <c r="C424" s="82">
        <v>117270.20252775766</v>
      </c>
      <c r="D424" s="82">
        <v>139778.4821078215</v>
      </c>
      <c r="E424" s="82">
        <v>22508.279580063841</v>
      </c>
      <c r="F424" s="82">
        <v>-39410.693986813327</v>
      </c>
    </row>
    <row r="425" spans="2:6" x14ac:dyDescent="0.25">
      <c r="B425" s="81">
        <v>0.66111111111111009</v>
      </c>
      <c r="C425" s="82">
        <v>117561.562636216</v>
      </c>
      <c r="D425" s="82">
        <v>140229.53915322179</v>
      </c>
      <c r="E425" s="82">
        <v>22667.976517005794</v>
      </c>
      <c r="F425" s="82">
        <v>-39410.693986813327</v>
      </c>
    </row>
    <row r="426" spans="2:6" x14ac:dyDescent="0.25">
      <c r="B426" s="81">
        <v>0.66180555555555454</v>
      </c>
      <c r="C426" s="82">
        <v>117869.38606696653</v>
      </c>
      <c r="D426" s="82">
        <v>141031.85483337534</v>
      </c>
      <c r="E426" s="82">
        <v>23162.468766408812</v>
      </c>
      <c r="F426" s="82">
        <v>-39410.693986813327</v>
      </c>
    </row>
    <row r="427" spans="2:6" x14ac:dyDescent="0.25">
      <c r="B427" s="81">
        <v>0.66249999999999898</v>
      </c>
      <c r="C427" s="82">
        <v>118152.46412744476</v>
      </c>
      <c r="D427" s="82">
        <v>143826.31723776812</v>
      </c>
      <c r="E427" s="82">
        <v>25673.853110323354</v>
      </c>
      <c r="F427" s="82">
        <v>-39410.693986813327</v>
      </c>
    </row>
    <row r="428" spans="2:6" x14ac:dyDescent="0.25">
      <c r="B428" s="81">
        <v>0.66319444444444342</v>
      </c>
      <c r="C428" s="82">
        <v>118426.00826941818</v>
      </c>
      <c r="D428" s="82">
        <v>144058.50148111529</v>
      </c>
      <c r="E428" s="82">
        <v>25632.493211697118</v>
      </c>
      <c r="F428" s="82">
        <v>-39410.693986813327</v>
      </c>
    </row>
    <row r="429" spans="2:6" x14ac:dyDescent="0.25">
      <c r="B429" s="81">
        <v>0.66388888888888786</v>
      </c>
      <c r="C429" s="82">
        <v>118602.97073044759</v>
      </c>
      <c r="D429" s="82">
        <v>144213.32584837361</v>
      </c>
      <c r="E429" s="82">
        <v>25610.355117926025</v>
      </c>
      <c r="F429" s="82">
        <v>-39410.693986813327</v>
      </c>
    </row>
    <row r="430" spans="2:6" x14ac:dyDescent="0.25">
      <c r="B430" s="81">
        <v>0.6645833333333323</v>
      </c>
      <c r="C430" s="82">
        <v>118848.10140482902</v>
      </c>
      <c r="D430" s="82">
        <v>145127.20047851081</v>
      </c>
      <c r="E430" s="82">
        <v>26279.099073681791</v>
      </c>
      <c r="F430" s="82">
        <v>-39410.693986813327</v>
      </c>
    </row>
    <row r="431" spans="2:6" x14ac:dyDescent="0.25">
      <c r="B431" s="81">
        <v>0.66527777777777675</v>
      </c>
      <c r="C431" s="82">
        <v>119105.90173908578</v>
      </c>
      <c r="D431" s="82">
        <v>147621.36917337487</v>
      </c>
      <c r="E431" s="82">
        <v>28515.467434289094</v>
      </c>
      <c r="F431" s="82">
        <v>-39410.693986813327</v>
      </c>
    </row>
    <row r="432" spans="2:6" x14ac:dyDescent="0.25">
      <c r="B432" s="81">
        <v>0.66597222222222119</v>
      </c>
      <c r="C432" s="82">
        <v>119394.02813932448</v>
      </c>
      <c r="D432" s="82">
        <v>148249.59800377718</v>
      </c>
      <c r="E432" s="82">
        <v>28855.5698644527</v>
      </c>
      <c r="F432" s="82">
        <v>-39410.693986813327</v>
      </c>
    </row>
    <row r="433" spans="2:6" x14ac:dyDescent="0.25">
      <c r="B433" s="81">
        <v>0.66666666666666563</v>
      </c>
      <c r="C433" s="82">
        <v>119658.44554924936</v>
      </c>
      <c r="D433" s="82">
        <v>148938.73165886421</v>
      </c>
      <c r="E433" s="82">
        <v>29280.286109614855</v>
      </c>
      <c r="F433" s="82">
        <v>-39410.693986813327</v>
      </c>
    </row>
    <row r="434" spans="2:6" x14ac:dyDescent="0.25">
      <c r="B434" s="81">
        <v>0.66736111111111007</v>
      </c>
      <c r="C434" s="82">
        <v>119760.21605847259</v>
      </c>
      <c r="D434" s="82">
        <v>149178.47133190703</v>
      </c>
      <c r="E434" s="82">
        <v>29418.255273434435</v>
      </c>
      <c r="F434" s="82">
        <v>-39410.693986813327</v>
      </c>
    </row>
    <row r="435" spans="2:6" x14ac:dyDescent="0.25">
      <c r="B435" s="81">
        <v>0.66805555555555451</v>
      </c>
      <c r="C435" s="82">
        <v>120332.87660556292</v>
      </c>
      <c r="D435" s="82">
        <v>149443.1915025237</v>
      </c>
      <c r="E435" s="82">
        <v>29110.314896960772</v>
      </c>
      <c r="F435" s="82">
        <v>-39410.693986813327</v>
      </c>
    </row>
    <row r="436" spans="2:6" x14ac:dyDescent="0.25">
      <c r="B436" s="81">
        <v>0.66874999999999896</v>
      </c>
      <c r="C436" s="82">
        <v>120455.10084180205</v>
      </c>
      <c r="D436" s="82">
        <v>149769.42286968144</v>
      </c>
      <c r="E436" s="82">
        <v>29314.322027879389</v>
      </c>
      <c r="F436" s="82">
        <v>-39410.693986813327</v>
      </c>
    </row>
    <row r="437" spans="2:6" x14ac:dyDescent="0.25">
      <c r="B437" s="81">
        <v>0.6694444444444434</v>
      </c>
      <c r="C437" s="82">
        <v>120576.50523296872</v>
      </c>
      <c r="D437" s="82">
        <v>150145.02248690286</v>
      </c>
      <c r="E437" s="82">
        <v>29568.517253934144</v>
      </c>
      <c r="F437" s="82">
        <v>-39410.693986813327</v>
      </c>
    </row>
    <row r="438" spans="2:6" x14ac:dyDescent="0.25">
      <c r="B438" s="81">
        <v>0.67013888888888784</v>
      </c>
      <c r="C438" s="82">
        <v>120721.82163544628</v>
      </c>
      <c r="D438" s="82">
        <v>151027.16226801384</v>
      </c>
      <c r="E438" s="82">
        <v>30305.340632567561</v>
      </c>
      <c r="F438" s="82">
        <v>-39410.693986813327</v>
      </c>
    </row>
    <row r="439" spans="2:6" x14ac:dyDescent="0.25">
      <c r="B439" s="81">
        <v>0.67083333333333228</v>
      </c>
      <c r="C439" s="82">
        <v>121070.95344846627</v>
      </c>
      <c r="D439" s="82">
        <v>151506.96897085421</v>
      </c>
      <c r="E439" s="82">
        <v>30436.015522387941</v>
      </c>
      <c r="F439" s="82">
        <v>-39410.693986813327</v>
      </c>
    </row>
    <row r="440" spans="2:6" x14ac:dyDescent="0.25">
      <c r="B440" s="81">
        <v>0.67152777777777672</v>
      </c>
      <c r="C440" s="82">
        <v>121466.44761947817</v>
      </c>
      <c r="D440" s="82">
        <v>151727.02322639211</v>
      </c>
      <c r="E440" s="82">
        <v>30260.575606913932</v>
      </c>
      <c r="F440" s="82">
        <v>-39410.693986813327</v>
      </c>
    </row>
    <row r="441" spans="2:6" x14ac:dyDescent="0.25">
      <c r="B441" s="81">
        <v>0.67222222222222117</v>
      </c>
      <c r="C441" s="82">
        <v>121607.63831333866</v>
      </c>
      <c r="D441" s="82">
        <v>151862.43529171345</v>
      </c>
      <c r="E441" s="82">
        <v>30254.796978374798</v>
      </c>
      <c r="F441" s="82">
        <v>-39410.693986813327</v>
      </c>
    </row>
    <row r="442" spans="2:6" x14ac:dyDescent="0.25">
      <c r="B442" s="81">
        <v>0.67291666666666561</v>
      </c>
      <c r="C442" s="82">
        <v>121679.65391985652</v>
      </c>
      <c r="D442" s="82">
        <v>152309.57664343846</v>
      </c>
      <c r="E442" s="82">
        <v>30629.922723581942</v>
      </c>
      <c r="F442" s="82">
        <v>-39410.693986813327</v>
      </c>
    </row>
    <row r="443" spans="2:6" x14ac:dyDescent="0.25">
      <c r="B443" s="81">
        <v>0.67361111111111005</v>
      </c>
      <c r="C443" s="82">
        <v>122032.77135498151</v>
      </c>
      <c r="D443" s="82">
        <v>152734.06445988291</v>
      </c>
      <c r="E443" s="82">
        <v>30701.293104901401</v>
      </c>
      <c r="F443" s="82">
        <v>-39410.693986813327</v>
      </c>
    </row>
    <row r="444" spans="2:6" x14ac:dyDescent="0.25">
      <c r="B444" s="81">
        <v>0.67430555555555449</v>
      </c>
      <c r="C444" s="82">
        <v>122702.70369455573</v>
      </c>
      <c r="D444" s="82">
        <v>152944.64467487382</v>
      </c>
      <c r="E444" s="82">
        <v>30241.94098031809</v>
      </c>
      <c r="F444" s="82">
        <v>-39410.693986813327</v>
      </c>
    </row>
    <row r="445" spans="2:6" x14ac:dyDescent="0.25">
      <c r="B445" s="81">
        <v>0.67499999999999893</v>
      </c>
      <c r="C445" s="82">
        <v>123081.03507727002</v>
      </c>
      <c r="D445" s="82">
        <v>153234.83119502661</v>
      </c>
      <c r="E445" s="82">
        <v>30153.796117756589</v>
      </c>
      <c r="F445" s="82">
        <v>-39410.693986813327</v>
      </c>
    </row>
    <row r="446" spans="2:6" x14ac:dyDescent="0.25">
      <c r="B446" s="81">
        <v>0.67569444444444338</v>
      </c>
      <c r="C446" s="82">
        <v>123162.57530644309</v>
      </c>
      <c r="D446" s="82">
        <v>153346.6195741409</v>
      </c>
      <c r="E446" s="82">
        <v>30184.044267697813</v>
      </c>
      <c r="F446" s="82">
        <v>-39410.693986813327</v>
      </c>
    </row>
    <row r="447" spans="2:6" x14ac:dyDescent="0.25">
      <c r="B447" s="81">
        <v>0.67638888888888782</v>
      </c>
      <c r="C447" s="82">
        <v>123209.95946866531</v>
      </c>
      <c r="D447" s="82">
        <v>153528.82772077728</v>
      </c>
      <c r="E447" s="82">
        <v>30318.868252111963</v>
      </c>
      <c r="F447" s="82">
        <v>-39410.693986813327</v>
      </c>
    </row>
    <row r="448" spans="2:6" x14ac:dyDescent="0.25">
      <c r="B448" s="81">
        <v>0.67708333333333226</v>
      </c>
      <c r="C448" s="82">
        <v>123637.26858233198</v>
      </c>
      <c r="D448" s="82">
        <v>153853.43190683977</v>
      </c>
      <c r="E448" s="82">
        <v>30216.163324507797</v>
      </c>
      <c r="F448" s="82">
        <v>-39410.693986813327</v>
      </c>
    </row>
    <row r="449" spans="2:6" x14ac:dyDescent="0.25">
      <c r="B449" s="81">
        <v>0.6777777777777767</v>
      </c>
      <c r="C449" s="82">
        <v>124653.90068533197</v>
      </c>
      <c r="D449" s="82">
        <v>155226.89852293977</v>
      </c>
      <c r="E449" s="82">
        <v>30572.997837607792</v>
      </c>
      <c r="F449" s="82">
        <v>-39410.693986813327</v>
      </c>
    </row>
    <row r="450" spans="2:6" x14ac:dyDescent="0.25">
      <c r="B450" s="81">
        <v>0.67847222222222114</v>
      </c>
      <c r="C450" s="82">
        <v>124653.90068533197</v>
      </c>
      <c r="D450" s="82">
        <v>155980.79177993975</v>
      </c>
      <c r="E450" s="82">
        <v>31326.891094607781</v>
      </c>
      <c r="F450" s="82">
        <v>-39410.693986813327</v>
      </c>
    </row>
    <row r="451" spans="2:6" x14ac:dyDescent="0.25">
      <c r="B451" s="81">
        <v>0.67916666666666559</v>
      </c>
      <c r="C451" s="82">
        <v>124729.88742566531</v>
      </c>
      <c r="D451" s="82">
        <v>156239.35878943975</v>
      </c>
      <c r="E451" s="82">
        <v>31509.471363774443</v>
      </c>
      <c r="F451" s="82">
        <v>-39410.693986813327</v>
      </c>
    </row>
    <row r="452" spans="2:6" x14ac:dyDescent="0.25">
      <c r="B452" s="81">
        <v>0.67986111111111003</v>
      </c>
      <c r="C452" s="82">
        <v>124758.53872466531</v>
      </c>
      <c r="D452" s="82">
        <v>156372.57819643975</v>
      </c>
      <c r="E452" s="82">
        <v>31614.039471774435</v>
      </c>
      <c r="F452" s="82">
        <v>-39410.693986813327</v>
      </c>
    </row>
    <row r="453" spans="2:6" x14ac:dyDescent="0.25">
      <c r="B453" s="81">
        <v>0.68055555555555447</v>
      </c>
      <c r="C453" s="82">
        <v>124858.53872466531</v>
      </c>
      <c r="D453" s="82">
        <v>156393.12819643973</v>
      </c>
      <c r="E453" s="82">
        <v>31534.589471774423</v>
      </c>
      <c r="F453" s="82">
        <v>-39410.693986813327</v>
      </c>
    </row>
    <row r="454" spans="2:6" x14ac:dyDescent="0.25">
      <c r="B454" s="81">
        <v>0.68124999999999891</v>
      </c>
      <c r="C454" s="82">
        <v>124883.52400766531</v>
      </c>
      <c r="D454" s="82">
        <v>156415.34760293973</v>
      </c>
      <c r="E454" s="82">
        <v>31531.823595274414</v>
      </c>
      <c r="F454" s="82">
        <v>-39410.693986813327</v>
      </c>
    </row>
    <row r="455" spans="2:6" x14ac:dyDescent="0.25">
      <c r="B455" s="81">
        <v>0.68194444444444335</v>
      </c>
      <c r="C455" s="82">
        <v>124941.62349466531</v>
      </c>
      <c r="D455" s="82">
        <v>156435.78482043973</v>
      </c>
      <c r="E455" s="82">
        <v>31494.161325774417</v>
      </c>
      <c r="F455" s="82">
        <v>-39410.693986813327</v>
      </c>
    </row>
    <row r="456" spans="2:6" x14ac:dyDescent="0.25">
      <c r="B456" s="81">
        <v>0.6826388888888878</v>
      </c>
      <c r="C456" s="82">
        <v>124941.62349466531</v>
      </c>
      <c r="D456" s="82">
        <v>156511.97877543973</v>
      </c>
      <c r="E456" s="82">
        <v>31570.355280774413</v>
      </c>
      <c r="F456" s="82">
        <v>-39410.693986813327</v>
      </c>
    </row>
    <row r="457" spans="2:6" x14ac:dyDescent="0.25">
      <c r="B457" s="81">
        <v>0.68333333333333224</v>
      </c>
      <c r="C457" s="82">
        <v>124970.65370866531</v>
      </c>
      <c r="D457" s="82">
        <v>156593.14988583972</v>
      </c>
      <c r="E457" s="82">
        <v>31622.496177174413</v>
      </c>
      <c r="F457" s="82">
        <v>-39410.693986813327</v>
      </c>
    </row>
    <row r="458" spans="2:6" x14ac:dyDescent="0.25">
      <c r="B458" s="81">
        <v>0.68402777777777668</v>
      </c>
      <c r="C458" s="82">
        <v>124981.84688166532</v>
      </c>
      <c r="D458" s="82">
        <v>156760.36453123973</v>
      </c>
      <c r="E458" s="82">
        <v>31778.517649574409</v>
      </c>
      <c r="F458" s="82">
        <v>-39410.693986813327</v>
      </c>
    </row>
    <row r="459" spans="2:6" x14ac:dyDescent="0.25">
      <c r="B459" s="81">
        <v>0.68472222222222112</v>
      </c>
      <c r="C459" s="82">
        <v>125014.64714366532</v>
      </c>
      <c r="D459" s="82">
        <v>157211.47236820639</v>
      </c>
      <c r="E459" s="82">
        <v>32196.825224541069</v>
      </c>
      <c r="F459" s="82">
        <v>-39410.693986813327</v>
      </c>
    </row>
    <row r="460" spans="2:6" x14ac:dyDescent="0.25">
      <c r="B460" s="81">
        <v>0.68541666666666556</v>
      </c>
      <c r="C460" s="82">
        <v>125014.64714366532</v>
      </c>
      <c r="D460" s="82">
        <v>157271.13003153974</v>
      </c>
      <c r="E460" s="82">
        <v>32256.482887874416</v>
      </c>
      <c r="F460" s="82">
        <v>-39410.693986813327</v>
      </c>
    </row>
    <row r="461" spans="2:6" x14ac:dyDescent="0.25">
      <c r="B461" s="81">
        <v>0.68611111111111001</v>
      </c>
      <c r="C461" s="82">
        <v>125014.64714366532</v>
      </c>
      <c r="D461" s="82">
        <v>157313.41073253975</v>
      </c>
      <c r="E461" s="82">
        <v>32298.763588874426</v>
      </c>
      <c r="F461" s="82">
        <v>-39410.693986813327</v>
      </c>
    </row>
    <row r="462" spans="2:6" x14ac:dyDescent="0.25">
      <c r="B462" s="81">
        <v>0.68680555555555445</v>
      </c>
      <c r="C462" s="82">
        <v>125014.64714366532</v>
      </c>
      <c r="D462" s="82">
        <v>157346.99683461976</v>
      </c>
      <c r="E462" s="82">
        <v>32332.349690954434</v>
      </c>
      <c r="F462" s="82">
        <v>-39410.693986813327</v>
      </c>
    </row>
    <row r="463" spans="2:6" x14ac:dyDescent="0.25">
      <c r="B463" s="81">
        <v>0.68749999999999889</v>
      </c>
      <c r="C463" s="82">
        <v>125014.64714366532</v>
      </c>
      <c r="D463" s="82">
        <v>157487.50192911975</v>
      </c>
      <c r="E463" s="82">
        <v>32472.85478545443</v>
      </c>
      <c r="F463" s="82">
        <v>-39410.693986813327</v>
      </c>
    </row>
    <row r="464" spans="2:6" x14ac:dyDescent="0.25">
      <c r="B464" s="81">
        <v>0.68819444444444333</v>
      </c>
      <c r="C464" s="82">
        <v>125014.64714366532</v>
      </c>
      <c r="D464" s="82">
        <v>157487.50192911975</v>
      </c>
      <c r="E464" s="82">
        <v>32472.85478545443</v>
      </c>
      <c r="F464" s="82">
        <v>-39410.693986813327</v>
      </c>
    </row>
    <row r="465" spans="2:6" x14ac:dyDescent="0.25">
      <c r="B465" s="81">
        <v>0.68888888888888777</v>
      </c>
      <c r="C465" s="82">
        <v>125014.64714366532</v>
      </c>
      <c r="D465" s="82">
        <v>157487.50192911975</v>
      </c>
      <c r="E465" s="82">
        <v>32472.85478545443</v>
      </c>
      <c r="F465" s="82">
        <v>-39410.693986813327</v>
      </c>
    </row>
    <row r="466" spans="2:6" x14ac:dyDescent="0.25">
      <c r="B466" s="81">
        <v>0.68958333333333222</v>
      </c>
      <c r="C466" s="82">
        <v>125014.64714366532</v>
      </c>
      <c r="D466" s="82">
        <v>157487.50192911975</v>
      </c>
      <c r="E466" s="82">
        <v>32472.85478545443</v>
      </c>
      <c r="F466" s="82">
        <v>-39410.693986813327</v>
      </c>
    </row>
    <row r="467" spans="2:6" x14ac:dyDescent="0.25">
      <c r="B467" s="81">
        <v>0.69027777777777666</v>
      </c>
      <c r="C467" s="82">
        <v>125024.64714366532</v>
      </c>
      <c r="D467" s="82">
        <v>157487.50192911975</v>
      </c>
      <c r="E467" s="82">
        <v>32462.85478545443</v>
      </c>
      <c r="F467" s="82">
        <v>-39410.693986813327</v>
      </c>
    </row>
    <row r="468" spans="2:6" x14ac:dyDescent="0.25">
      <c r="B468" s="81">
        <v>0.6909722222222211</v>
      </c>
      <c r="C468" s="82">
        <v>125024.64714366532</v>
      </c>
      <c r="D468" s="82">
        <v>157487.50192911975</v>
      </c>
      <c r="E468" s="82">
        <v>32462.85478545443</v>
      </c>
      <c r="F468" s="82">
        <v>-39410.693986813327</v>
      </c>
    </row>
    <row r="469" spans="2:6" x14ac:dyDescent="0.25">
      <c r="B469" s="81">
        <v>0.69166666666666554</v>
      </c>
      <c r="C469" s="82">
        <v>125024.64714366532</v>
      </c>
      <c r="D469" s="82">
        <v>157487.50192911975</v>
      </c>
      <c r="E469" s="82">
        <v>32462.85478545443</v>
      </c>
      <c r="F469" s="82">
        <v>-39410.693986813327</v>
      </c>
    </row>
    <row r="470" spans="2:6" x14ac:dyDescent="0.25">
      <c r="B470" s="81">
        <v>0.69236111111110998</v>
      </c>
      <c r="C470" s="82">
        <v>125024.64714366532</v>
      </c>
      <c r="D470" s="82">
        <v>157487.50192911975</v>
      </c>
      <c r="E470" s="82">
        <v>32462.85478545443</v>
      </c>
      <c r="F470" s="82">
        <v>-39410.693986813327</v>
      </c>
    </row>
    <row r="471" spans="2:6" x14ac:dyDescent="0.25">
      <c r="B471" s="81">
        <v>0.69305555555555443</v>
      </c>
      <c r="C471" s="82">
        <v>125024.64714366532</v>
      </c>
      <c r="D471" s="82">
        <v>157487.50192911975</v>
      </c>
      <c r="E471" s="82">
        <v>32462.85478545443</v>
      </c>
      <c r="F471" s="82">
        <v>-39410.693986813327</v>
      </c>
    </row>
    <row r="472" spans="2:6" x14ac:dyDescent="0.25">
      <c r="B472" s="81">
        <v>0.69374999999999887</v>
      </c>
      <c r="C472" s="82">
        <v>125024.64714366532</v>
      </c>
      <c r="D472" s="82">
        <v>157487.50192911975</v>
      </c>
      <c r="E472" s="82">
        <v>32462.85478545443</v>
      </c>
      <c r="F472" s="82">
        <v>-39410.693986813327</v>
      </c>
    </row>
    <row r="473" spans="2:6" x14ac:dyDescent="0.25">
      <c r="B473" s="81">
        <v>0.69444444444444331</v>
      </c>
      <c r="C473" s="82">
        <v>125024.64714366532</v>
      </c>
      <c r="D473" s="82">
        <v>157487.50192911975</v>
      </c>
      <c r="E473" s="82">
        <v>32462.85478545443</v>
      </c>
      <c r="F473" s="82">
        <v>-39410.693986813327</v>
      </c>
    </row>
    <row r="474" spans="2:6" x14ac:dyDescent="0.25">
      <c r="B474" s="81">
        <v>0.69513888888888775</v>
      </c>
      <c r="C474" s="82">
        <v>125024.64714366532</v>
      </c>
      <c r="D474" s="82">
        <v>157487.50192911975</v>
      </c>
      <c r="E474" s="82">
        <v>32462.85478545443</v>
      </c>
      <c r="F474" s="82">
        <v>-39410.693986813327</v>
      </c>
    </row>
    <row r="475" spans="2:6" x14ac:dyDescent="0.25">
      <c r="B475" s="81">
        <v>0.69583333333333219</v>
      </c>
      <c r="C475" s="82">
        <v>125024.64714366532</v>
      </c>
      <c r="D475" s="82">
        <v>157487.50192911975</v>
      </c>
      <c r="E475" s="82">
        <v>32462.85478545443</v>
      </c>
      <c r="F475" s="82">
        <v>-39410.693986813327</v>
      </c>
    </row>
    <row r="476" spans="2:6" x14ac:dyDescent="0.25">
      <c r="B476" s="81">
        <v>0.69652777777777664</v>
      </c>
      <c r="C476" s="82">
        <v>125024.64714366532</v>
      </c>
      <c r="D476" s="82">
        <v>157487.50192911975</v>
      </c>
      <c r="E476" s="82">
        <v>32462.85478545443</v>
      </c>
      <c r="F476" s="82">
        <v>-39410.693986813327</v>
      </c>
    </row>
    <row r="477" spans="2:6" x14ac:dyDescent="0.25">
      <c r="B477" s="81">
        <v>0.69722222222222108</v>
      </c>
      <c r="C477" s="82">
        <v>125024.64714366532</v>
      </c>
      <c r="D477" s="82">
        <v>157487.50192911975</v>
      </c>
      <c r="E477" s="82">
        <v>32462.85478545443</v>
      </c>
      <c r="F477" s="82">
        <v>-39410.693986813327</v>
      </c>
    </row>
    <row r="478" spans="2:6" x14ac:dyDescent="0.25">
      <c r="B478" s="81">
        <v>0.69791666666666552</v>
      </c>
      <c r="C478" s="82">
        <v>125024.64714366532</v>
      </c>
      <c r="D478" s="82">
        <v>157487.50192911975</v>
      </c>
      <c r="E478" s="82">
        <v>32462.85478545443</v>
      </c>
      <c r="F478" s="82">
        <v>-39410.693986813327</v>
      </c>
    </row>
    <row r="479" spans="2:6" x14ac:dyDescent="0.25">
      <c r="B479" s="81">
        <v>0.69861111111110996</v>
      </c>
      <c r="C479" s="82">
        <v>125024.64714366532</v>
      </c>
      <c r="D479" s="82">
        <v>157487.50192911975</v>
      </c>
      <c r="E479" s="82">
        <v>32462.85478545443</v>
      </c>
      <c r="F479" s="82">
        <v>-39410.693986813327</v>
      </c>
    </row>
    <row r="480" spans="2:6" x14ac:dyDescent="0.25">
      <c r="B480" s="81">
        <v>0.6993055555555544</v>
      </c>
      <c r="C480" s="82">
        <v>125024.64714366532</v>
      </c>
      <c r="D480" s="82">
        <v>157487.50192911975</v>
      </c>
      <c r="E480" s="82">
        <v>32462.85478545443</v>
      </c>
      <c r="F480" s="82">
        <v>-39410.693986813327</v>
      </c>
    </row>
    <row r="481" spans="2:6" x14ac:dyDescent="0.25">
      <c r="B481" s="81">
        <v>0.69999999999999885</v>
      </c>
      <c r="C481" s="82">
        <v>125024.64714366532</v>
      </c>
      <c r="D481" s="82">
        <v>157487.50192911975</v>
      </c>
      <c r="E481" s="82">
        <v>32462.85478545443</v>
      </c>
      <c r="F481" s="82">
        <v>-39410.693986813327</v>
      </c>
    </row>
    <row r="482" spans="2:6" x14ac:dyDescent="0.25">
      <c r="B482" s="81">
        <v>0.70069444444444329</v>
      </c>
      <c r="C482" s="82">
        <v>125024.64714366532</v>
      </c>
      <c r="D482" s="82">
        <v>157487.50192911975</v>
      </c>
      <c r="E482" s="82">
        <v>32462.85478545443</v>
      </c>
      <c r="F482" s="82">
        <v>-39410.693986813327</v>
      </c>
    </row>
    <row r="483" spans="2:6" x14ac:dyDescent="0.25">
      <c r="B483" s="81">
        <v>0.70138888888888773</v>
      </c>
      <c r="C483" s="82">
        <v>125024.64714366532</v>
      </c>
      <c r="D483" s="82">
        <v>157487.50192911975</v>
      </c>
      <c r="E483" s="82">
        <v>32462.85478545443</v>
      </c>
      <c r="F483" s="82">
        <v>-39410.693986813327</v>
      </c>
    </row>
    <row r="484" spans="2:6" x14ac:dyDescent="0.25">
      <c r="B484" s="81">
        <v>0.70208333333333217</v>
      </c>
      <c r="C484" s="82">
        <v>125024.64714366532</v>
      </c>
      <c r="D484" s="82">
        <v>157487.50192911975</v>
      </c>
      <c r="E484" s="82">
        <v>32462.85478545443</v>
      </c>
      <c r="F484" s="82">
        <v>-39410.693986813327</v>
      </c>
    </row>
    <row r="485" spans="2:6" x14ac:dyDescent="0.25">
      <c r="B485" s="81">
        <v>0.70277777777777661</v>
      </c>
      <c r="C485" s="82">
        <v>125024.64714366532</v>
      </c>
      <c r="D485" s="82">
        <v>157487.50192911975</v>
      </c>
      <c r="E485" s="82">
        <v>32462.85478545443</v>
      </c>
      <c r="F485" s="82">
        <v>-39410.693986813327</v>
      </c>
    </row>
    <row r="486" spans="2:6" x14ac:dyDescent="0.25">
      <c r="B486" s="81">
        <v>0.70347222222222106</v>
      </c>
      <c r="C486" s="82">
        <v>125024.64714366532</v>
      </c>
      <c r="D486" s="82">
        <v>157487.50192911975</v>
      </c>
      <c r="E486" s="82">
        <v>32462.85478545443</v>
      </c>
      <c r="F486" s="82">
        <v>-39410.693986813327</v>
      </c>
    </row>
    <row r="487" spans="2:6" x14ac:dyDescent="0.25">
      <c r="B487" s="81">
        <v>0.7041666666666655</v>
      </c>
      <c r="C487" s="82">
        <v>125024.64714366532</v>
      </c>
      <c r="D487" s="82">
        <v>157487.50192911975</v>
      </c>
      <c r="E487" s="82">
        <v>32462.85478545443</v>
      </c>
      <c r="F487" s="82">
        <v>-39410.693986813327</v>
      </c>
    </row>
    <row r="488" spans="2:6" x14ac:dyDescent="0.25">
      <c r="B488" s="81">
        <v>0.70486111111110994</v>
      </c>
      <c r="C488" s="82">
        <v>125024.64714366532</v>
      </c>
      <c r="D488" s="82">
        <v>157487.50192911975</v>
      </c>
      <c r="E488" s="82">
        <v>32462.85478545443</v>
      </c>
      <c r="F488" s="82">
        <v>-39410.693986813327</v>
      </c>
    </row>
    <row r="489" spans="2:6" x14ac:dyDescent="0.25">
      <c r="B489" s="81">
        <v>0.70555555555555438</v>
      </c>
      <c r="C489" s="82">
        <v>125024.64714366532</v>
      </c>
      <c r="D489" s="82">
        <v>157487.50192911975</v>
      </c>
      <c r="E489" s="82">
        <v>32462.85478545443</v>
      </c>
      <c r="F489" s="82">
        <v>-39410.693986813327</v>
      </c>
    </row>
    <row r="490" spans="2:6" x14ac:dyDescent="0.25">
      <c r="B490" s="81">
        <v>0.70624999999999882</v>
      </c>
      <c r="C490" s="82">
        <v>125024.64714366532</v>
      </c>
      <c r="D490" s="82">
        <v>157487.50192911975</v>
      </c>
      <c r="E490" s="82">
        <v>32462.85478545443</v>
      </c>
      <c r="F490" s="82">
        <v>-39410.693986813327</v>
      </c>
    </row>
    <row r="491" spans="2:6" x14ac:dyDescent="0.25">
      <c r="B491" s="81">
        <v>0.70694444444444327</v>
      </c>
      <c r="C491" s="82">
        <v>125024.64714366532</v>
      </c>
      <c r="D491" s="82">
        <v>157487.50192911975</v>
      </c>
      <c r="E491" s="82">
        <v>32462.85478545443</v>
      </c>
      <c r="F491" s="82">
        <v>-39410.693986813327</v>
      </c>
    </row>
    <row r="492" spans="2:6" x14ac:dyDescent="0.25">
      <c r="B492" s="81">
        <v>0.70763888888888771</v>
      </c>
      <c r="C492" s="82">
        <v>125024.64714366532</v>
      </c>
      <c r="D492" s="82">
        <v>157487.50192911975</v>
      </c>
      <c r="E492" s="82">
        <v>32462.85478545443</v>
      </c>
      <c r="F492" s="82">
        <v>-39410.693986813327</v>
      </c>
    </row>
    <row r="493" spans="2:6" x14ac:dyDescent="0.25">
      <c r="B493" s="81">
        <v>0.70833333333333215</v>
      </c>
      <c r="C493" s="82">
        <v>125024.64714366532</v>
      </c>
      <c r="D493" s="82">
        <v>157487.50192911975</v>
      </c>
      <c r="E493" s="82">
        <v>32462.85478545443</v>
      </c>
      <c r="F493" s="82">
        <v>-39410.693986813327</v>
      </c>
    </row>
    <row r="494" spans="2:6" x14ac:dyDescent="0.25">
      <c r="B494" s="81">
        <v>0.70902777777777659</v>
      </c>
      <c r="C494" s="82">
        <v>125024.64714366532</v>
      </c>
      <c r="D494" s="82">
        <v>157487.50192911975</v>
      </c>
      <c r="E494" s="82">
        <v>32462.85478545443</v>
      </c>
      <c r="F494" s="82">
        <v>-39410.693986813327</v>
      </c>
    </row>
    <row r="495" spans="2:6" x14ac:dyDescent="0.25">
      <c r="B495" s="81">
        <v>0.70972222222222103</v>
      </c>
      <c r="C495" s="82">
        <v>125037.39728866532</v>
      </c>
      <c r="D495" s="82">
        <v>157487.50192911975</v>
      </c>
      <c r="E495" s="82">
        <v>32450.104640454432</v>
      </c>
      <c r="F495" s="82">
        <v>-39410.693986813327</v>
      </c>
    </row>
    <row r="496" spans="2:6" x14ac:dyDescent="0.25">
      <c r="B496" s="81">
        <v>0.71041666666666548</v>
      </c>
      <c r="C496" s="82">
        <v>125037.39728866532</v>
      </c>
      <c r="D496" s="82">
        <v>157487.50192911975</v>
      </c>
      <c r="E496" s="82">
        <v>32450.104640454432</v>
      </c>
      <c r="F496" s="82">
        <v>-39410.693986813327</v>
      </c>
    </row>
    <row r="497" spans="2:6" x14ac:dyDescent="0.25">
      <c r="B497" s="81">
        <v>0.71111111111110992</v>
      </c>
      <c r="C497" s="82">
        <v>125037.39728866532</v>
      </c>
      <c r="D497" s="82">
        <v>157487.50192911975</v>
      </c>
      <c r="E497" s="82">
        <v>32450.104640454432</v>
      </c>
      <c r="F497" s="82">
        <v>-39410.693986813327</v>
      </c>
    </row>
    <row r="498" spans="2:6" x14ac:dyDescent="0.25">
      <c r="B498" s="81">
        <v>0.71180555555555436</v>
      </c>
      <c r="C498" s="82">
        <v>125037.39728866532</v>
      </c>
      <c r="D498" s="82">
        <v>157487.50192911975</v>
      </c>
      <c r="E498" s="82">
        <v>32450.104640454432</v>
      </c>
      <c r="F498" s="82">
        <v>-39410.693986813327</v>
      </c>
    </row>
    <row r="499" spans="2:6" x14ac:dyDescent="0.25">
      <c r="B499" s="81">
        <v>0.7124999999999988</v>
      </c>
      <c r="C499" s="82">
        <v>125037.39728866532</v>
      </c>
      <c r="D499" s="82">
        <v>157503.59111411974</v>
      </c>
      <c r="E499" s="82">
        <v>32466.193825454422</v>
      </c>
      <c r="F499" s="82">
        <v>-39410.693986813327</v>
      </c>
    </row>
    <row r="500" spans="2:6" x14ac:dyDescent="0.25">
      <c r="B500" s="81">
        <v>0.71319444444444324</v>
      </c>
      <c r="C500" s="82">
        <v>125037.39728866532</v>
      </c>
      <c r="D500" s="82">
        <v>157503.59111411974</v>
      </c>
      <c r="E500" s="82">
        <v>32466.193825454422</v>
      </c>
      <c r="F500" s="82">
        <v>-39410.693986813327</v>
      </c>
    </row>
    <row r="501" spans="2:6" x14ac:dyDescent="0.25">
      <c r="B501" s="81">
        <v>0.71388888888888768</v>
      </c>
      <c r="C501" s="82">
        <v>125037.39728866532</v>
      </c>
      <c r="D501" s="82">
        <v>157503.59111411974</v>
      </c>
      <c r="E501" s="82">
        <v>32466.193825454422</v>
      </c>
      <c r="F501" s="82">
        <v>-39410.693986813327</v>
      </c>
    </row>
    <row r="502" spans="2:6" x14ac:dyDescent="0.25">
      <c r="B502" s="81">
        <v>0.71458333333333213</v>
      </c>
      <c r="C502" s="82">
        <v>125057.39728866532</v>
      </c>
      <c r="D502" s="82">
        <v>157503.59111411974</v>
      </c>
      <c r="E502" s="82">
        <v>32446.193825454422</v>
      </c>
      <c r="F502" s="82">
        <v>-39410.693986813327</v>
      </c>
    </row>
    <row r="503" spans="2:6" x14ac:dyDescent="0.25">
      <c r="B503" s="81">
        <v>0.71527777777777657</v>
      </c>
      <c r="C503" s="82">
        <v>125057.39728866532</v>
      </c>
      <c r="D503" s="82">
        <v>157503.59111411974</v>
      </c>
      <c r="E503" s="82">
        <v>32446.193825454422</v>
      </c>
      <c r="F503" s="82">
        <v>-39410.693986813327</v>
      </c>
    </row>
    <row r="504" spans="2:6" x14ac:dyDescent="0.25">
      <c r="B504" s="81">
        <v>0.71597222222222101</v>
      </c>
      <c r="C504" s="82">
        <v>125057.39728866532</v>
      </c>
      <c r="D504" s="82">
        <v>157503.59111411974</v>
      </c>
      <c r="E504" s="82">
        <v>32446.193825454422</v>
      </c>
      <c r="F504" s="82">
        <v>-39410.693986813327</v>
      </c>
    </row>
    <row r="505" spans="2:6" x14ac:dyDescent="0.25">
      <c r="B505" s="81">
        <v>0.71666666666666545</v>
      </c>
      <c r="C505" s="82">
        <v>125057.39728866532</v>
      </c>
      <c r="D505" s="82">
        <v>157503.59111411974</v>
      </c>
      <c r="E505" s="82">
        <v>32446.193825454422</v>
      </c>
      <c r="F505" s="82">
        <v>-39410.693986813327</v>
      </c>
    </row>
    <row r="506" spans="2:6" x14ac:dyDescent="0.25">
      <c r="B506" s="81">
        <v>0.71736111111110989</v>
      </c>
      <c r="C506" s="82">
        <v>125057.39728866532</v>
      </c>
      <c r="D506" s="82">
        <v>157518.09695211975</v>
      </c>
      <c r="E506" s="82">
        <v>32460.699663454434</v>
      </c>
      <c r="F506" s="82">
        <v>-39410.693986813327</v>
      </c>
    </row>
    <row r="507" spans="2:6" x14ac:dyDescent="0.25">
      <c r="B507" s="81">
        <v>0.71805555555555434</v>
      </c>
      <c r="C507" s="82">
        <v>125057.39728866532</v>
      </c>
      <c r="D507" s="82">
        <v>157518.09695211975</v>
      </c>
      <c r="E507" s="82">
        <v>32460.699663454434</v>
      </c>
      <c r="F507" s="82">
        <v>-39410.693986813327</v>
      </c>
    </row>
    <row r="508" spans="2:6" x14ac:dyDescent="0.25">
      <c r="B508" s="81">
        <v>0.71874999999999878</v>
      </c>
      <c r="C508" s="82">
        <v>125057.39728866532</v>
      </c>
      <c r="D508" s="82">
        <v>157518.09695211975</v>
      </c>
      <c r="E508" s="82">
        <v>32460.699663454434</v>
      </c>
      <c r="F508" s="82">
        <v>-39410.693986813327</v>
      </c>
    </row>
    <row r="509" spans="2:6" x14ac:dyDescent="0.25">
      <c r="B509" s="81">
        <v>0.71944444444444322</v>
      </c>
      <c r="C509" s="82">
        <v>125057.39728866532</v>
      </c>
      <c r="D509" s="82">
        <v>157518.09695211975</v>
      </c>
      <c r="E509" s="82">
        <v>32460.699663454434</v>
      </c>
      <c r="F509" s="82">
        <v>-39410.693986813327</v>
      </c>
    </row>
    <row r="510" spans="2:6" x14ac:dyDescent="0.25">
      <c r="B510" s="81">
        <v>0.72013888888888766</v>
      </c>
      <c r="C510" s="82">
        <v>125057.39728866532</v>
      </c>
      <c r="D510" s="82">
        <v>157518.09695211975</v>
      </c>
      <c r="E510" s="82">
        <v>32460.699663454434</v>
      </c>
      <c r="F510" s="82">
        <v>-39410.693986813327</v>
      </c>
    </row>
    <row r="511" spans="2:6" x14ac:dyDescent="0.25">
      <c r="B511" s="81">
        <v>0.7208333333333321</v>
      </c>
      <c r="C511" s="82">
        <v>125057.39728866532</v>
      </c>
      <c r="D511" s="82">
        <v>157518.09695211975</v>
      </c>
      <c r="E511" s="82">
        <v>32460.699663454434</v>
      </c>
      <c r="F511" s="82">
        <v>-39410.693986813327</v>
      </c>
    </row>
    <row r="512" spans="2:6" x14ac:dyDescent="0.25">
      <c r="B512" s="81">
        <v>0.72152777777777655</v>
      </c>
      <c r="C512" s="82">
        <v>125057.39728866532</v>
      </c>
      <c r="D512" s="82">
        <v>157518.09695211975</v>
      </c>
      <c r="E512" s="82">
        <v>32460.699663454434</v>
      </c>
      <c r="F512" s="82">
        <v>-39410.693986813327</v>
      </c>
    </row>
    <row r="513" spans="2:6" x14ac:dyDescent="0.25">
      <c r="B513" s="81">
        <v>0.72222222222222099</v>
      </c>
      <c r="C513" s="82">
        <v>125057.39728866532</v>
      </c>
      <c r="D513" s="82">
        <v>157518.09695211975</v>
      </c>
      <c r="E513" s="82">
        <v>32460.699663454434</v>
      </c>
      <c r="F513" s="82">
        <v>-39410.693986813327</v>
      </c>
    </row>
    <row r="514" spans="2:6" x14ac:dyDescent="0.25">
      <c r="B514" s="81">
        <v>0.72291666666666543</v>
      </c>
      <c r="C514" s="82">
        <v>125057.39728866532</v>
      </c>
      <c r="D514" s="82">
        <v>157518.09695211975</v>
      </c>
      <c r="E514" s="82">
        <v>32460.699663454434</v>
      </c>
      <c r="F514" s="82">
        <v>-39410.693986813327</v>
      </c>
    </row>
    <row r="515" spans="2:6" x14ac:dyDescent="0.25">
      <c r="B515" s="81">
        <v>0.72361111111110987</v>
      </c>
      <c r="C515" s="82">
        <v>125057.39728866532</v>
      </c>
      <c r="D515" s="82">
        <v>157518.09695211975</v>
      </c>
      <c r="E515" s="82">
        <v>32460.699663454434</v>
      </c>
      <c r="F515" s="82">
        <v>-39410.693986813327</v>
      </c>
    </row>
    <row r="516" spans="2:6" x14ac:dyDescent="0.25">
      <c r="B516" s="81">
        <v>0.72430555555555431</v>
      </c>
      <c r="C516" s="82">
        <v>125057.39728866532</v>
      </c>
      <c r="D516" s="82">
        <v>157518.09695211975</v>
      </c>
      <c r="E516" s="82">
        <v>32460.699663454434</v>
      </c>
      <c r="F516" s="82">
        <v>-39410.693986813327</v>
      </c>
    </row>
    <row r="517" spans="2:6" x14ac:dyDescent="0.25">
      <c r="B517" s="81">
        <v>0.72499999999999876</v>
      </c>
      <c r="C517" s="82">
        <v>125057.39728866532</v>
      </c>
      <c r="D517" s="82">
        <v>157518.09695211975</v>
      </c>
      <c r="E517" s="82">
        <v>32460.699663454434</v>
      </c>
      <c r="F517" s="82">
        <v>-39410.693986813327</v>
      </c>
    </row>
    <row r="518" spans="2:6" x14ac:dyDescent="0.25">
      <c r="B518" s="81">
        <v>0.7256944444444432</v>
      </c>
      <c r="C518" s="82">
        <v>125057.39728866532</v>
      </c>
      <c r="D518" s="82">
        <v>157518.09695211975</v>
      </c>
      <c r="E518" s="82">
        <v>32460.699663454434</v>
      </c>
      <c r="F518" s="82">
        <v>-39410.693986813327</v>
      </c>
    </row>
    <row r="519" spans="2:6" x14ac:dyDescent="0.25">
      <c r="B519" s="81">
        <v>0.72638888888888764</v>
      </c>
      <c r="C519" s="82">
        <v>125078.17228866532</v>
      </c>
      <c r="D519" s="82">
        <v>157619.21695211975</v>
      </c>
      <c r="E519" s="82">
        <v>32541.044663454435</v>
      </c>
      <c r="F519" s="82">
        <v>-39410.693986813327</v>
      </c>
    </row>
    <row r="520" spans="2:6" x14ac:dyDescent="0.25">
      <c r="B520" s="81">
        <v>0.72708333333333208</v>
      </c>
      <c r="C520" s="82">
        <v>125078.17228866532</v>
      </c>
      <c r="D520" s="82">
        <v>157619.21695211975</v>
      </c>
      <c r="E520" s="82">
        <v>32541.044663454435</v>
      </c>
      <c r="F520" s="82">
        <v>-39410.693986813327</v>
      </c>
    </row>
    <row r="521" spans="2:6" x14ac:dyDescent="0.25">
      <c r="B521" s="81">
        <v>0.72777777777777652</v>
      </c>
      <c r="C521" s="82">
        <v>125078.17228866532</v>
      </c>
      <c r="D521" s="82">
        <v>157619.21695211975</v>
      </c>
      <c r="E521" s="82">
        <v>32541.044663454435</v>
      </c>
      <c r="F521" s="82">
        <v>-39410.693986813327</v>
      </c>
    </row>
    <row r="522" spans="2:6" x14ac:dyDescent="0.25">
      <c r="B522" s="81">
        <v>0.72847222222222097</v>
      </c>
      <c r="C522" s="82">
        <v>125078.17228866532</v>
      </c>
      <c r="D522" s="82">
        <v>157619.21695211975</v>
      </c>
      <c r="E522" s="82">
        <v>32541.044663454435</v>
      </c>
      <c r="F522" s="82">
        <v>-39410.693986813327</v>
      </c>
    </row>
    <row r="523" spans="2:6" x14ac:dyDescent="0.25">
      <c r="B523" s="81">
        <v>0.72916666666666541</v>
      </c>
      <c r="C523" s="82">
        <v>125078.17228866532</v>
      </c>
      <c r="D523" s="82">
        <v>157619.21695211975</v>
      </c>
      <c r="E523" s="82">
        <v>32541.044663454435</v>
      </c>
      <c r="F523" s="82">
        <v>-39410.693986813327</v>
      </c>
    </row>
    <row r="524" spans="2:6" x14ac:dyDescent="0.25">
      <c r="B524" s="81">
        <v>0.72986111111110985</v>
      </c>
      <c r="C524" s="82">
        <v>125078.17228866532</v>
      </c>
      <c r="D524" s="82">
        <v>157619.21695211975</v>
      </c>
      <c r="E524" s="82">
        <v>32541.044663454435</v>
      </c>
      <c r="F524" s="82">
        <v>-39410.693986813327</v>
      </c>
    </row>
    <row r="525" spans="2:6" x14ac:dyDescent="0.25">
      <c r="B525" s="81">
        <v>0.73055555555555429</v>
      </c>
      <c r="C525" s="82">
        <v>125078.17228866532</v>
      </c>
      <c r="D525" s="82">
        <v>157720.34861911976</v>
      </c>
      <c r="E525" s="82">
        <v>32642.176330454444</v>
      </c>
      <c r="F525" s="82">
        <v>-39410.693986813327</v>
      </c>
    </row>
    <row r="526" spans="2:6" x14ac:dyDescent="0.25">
      <c r="B526" s="81">
        <v>0.73124999999999873</v>
      </c>
      <c r="C526" s="82">
        <v>125078.17228866532</v>
      </c>
      <c r="D526" s="82">
        <v>157720.34861911976</v>
      </c>
      <c r="E526" s="82">
        <v>32642.176330454444</v>
      </c>
      <c r="F526" s="82">
        <v>-39410.693986813327</v>
      </c>
    </row>
    <row r="527" spans="2:6" x14ac:dyDescent="0.25">
      <c r="B527" s="81">
        <v>0.73194444444444318</v>
      </c>
      <c r="C527" s="82">
        <v>125078.17228866532</v>
      </c>
      <c r="D527" s="82">
        <v>158124.85195261976</v>
      </c>
      <c r="E527" s="82">
        <v>33046.679663954448</v>
      </c>
      <c r="F527" s="82">
        <v>-39410.693986813327</v>
      </c>
    </row>
    <row r="528" spans="2:6" x14ac:dyDescent="0.25">
      <c r="B528" s="81">
        <v>0.73263888888888762</v>
      </c>
      <c r="C528" s="82">
        <v>125078.17228866532</v>
      </c>
      <c r="D528" s="82">
        <v>158124.85195261976</v>
      </c>
      <c r="E528" s="82">
        <v>33046.679663954448</v>
      </c>
      <c r="F528" s="82">
        <v>-39410.693986813327</v>
      </c>
    </row>
    <row r="529" spans="2:6" x14ac:dyDescent="0.25">
      <c r="B529" s="81">
        <v>0.73333333333333206</v>
      </c>
      <c r="C529" s="82">
        <v>125078.17228866532</v>
      </c>
      <c r="D529" s="82">
        <v>158124.85195261976</v>
      </c>
      <c r="E529" s="82">
        <v>33046.679663954448</v>
      </c>
      <c r="F529" s="82">
        <v>-39410.693986813327</v>
      </c>
    </row>
    <row r="530" spans="2:6" x14ac:dyDescent="0.25">
      <c r="B530" s="81">
        <v>0.7340277777777765</v>
      </c>
      <c r="C530" s="82">
        <v>125078.17228866532</v>
      </c>
      <c r="D530" s="82">
        <v>158124.85195261976</v>
      </c>
      <c r="E530" s="82">
        <v>33046.679663954448</v>
      </c>
      <c r="F530" s="82">
        <v>-39410.693986813327</v>
      </c>
    </row>
    <row r="531" spans="2:6" x14ac:dyDescent="0.25">
      <c r="B531" s="81">
        <v>0.73472222222222094</v>
      </c>
      <c r="C531" s="82">
        <v>125078.17228866532</v>
      </c>
      <c r="D531" s="82">
        <v>158124.85195261976</v>
      </c>
      <c r="E531" s="82">
        <v>33046.679663954448</v>
      </c>
      <c r="F531" s="82">
        <v>-39410.693986813327</v>
      </c>
    </row>
    <row r="532" spans="2:6" x14ac:dyDescent="0.25">
      <c r="B532" s="81">
        <v>0.73541666666666539</v>
      </c>
      <c r="C532" s="82">
        <v>125078.17228866532</v>
      </c>
      <c r="D532" s="82">
        <v>158124.85195261976</v>
      </c>
      <c r="E532" s="82">
        <v>33046.679663954448</v>
      </c>
      <c r="F532" s="82">
        <v>-39410.693986813327</v>
      </c>
    </row>
    <row r="533" spans="2:6" x14ac:dyDescent="0.25">
      <c r="B533" s="81">
        <v>0.73611111111110983</v>
      </c>
      <c r="C533" s="82">
        <v>125078.17228866532</v>
      </c>
      <c r="D533" s="82">
        <v>158124.85195261976</v>
      </c>
      <c r="E533" s="82">
        <v>33046.679663954448</v>
      </c>
      <c r="F533" s="82">
        <v>-39410.693986813327</v>
      </c>
    </row>
    <row r="534" spans="2:6" x14ac:dyDescent="0.25">
      <c r="B534" s="81">
        <v>0.73680555555555427</v>
      </c>
      <c r="C534" s="82">
        <v>125078.17228866532</v>
      </c>
      <c r="D534" s="82">
        <v>158124.85195261976</v>
      </c>
      <c r="E534" s="82">
        <v>33046.679663954448</v>
      </c>
      <c r="F534" s="82">
        <v>-39410.693986813327</v>
      </c>
    </row>
    <row r="535" spans="2:6" x14ac:dyDescent="0.25">
      <c r="B535" s="81">
        <v>0.73749999999999871</v>
      </c>
      <c r="C535" s="82">
        <v>125078.17228866532</v>
      </c>
      <c r="D535" s="82">
        <v>158124.85195261976</v>
      </c>
      <c r="E535" s="82">
        <v>33046.679663954448</v>
      </c>
      <c r="F535" s="82">
        <v>-39410.693986813327</v>
      </c>
    </row>
    <row r="536" spans="2:6" x14ac:dyDescent="0.25">
      <c r="B536" s="81">
        <v>0.73819444444444315</v>
      </c>
      <c r="C536" s="82">
        <v>125078.17228866532</v>
      </c>
      <c r="D536" s="82">
        <v>158124.85195261976</v>
      </c>
      <c r="E536" s="82">
        <v>33046.679663954448</v>
      </c>
      <c r="F536" s="82">
        <v>-39410.693986813327</v>
      </c>
    </row>
    <row r="537" spans="2:6" x14ac:dyDescent="0.25">
      <c r="B537" s="81">
        <v>0.7388888888888876</v>
      </c>
      <c r="C537" s="82">
        <v>125078.17228866532</v>
      </c>
      <c r="D537" s="82">
        <v>158124.85195261976</v>
      </c>
      <c r="E537" s="82">
        <v>33046.679663954448</v>
      </c>
      <c r="F537" s="82">
        <v>-39410.693986813327</v>
      </c>
    </row>
    <row r="538" spans="2:6" x14ac:dyDescent="0.25">
      <c r="B538" s="81">
        <v>0.73958333333333204</v>
      </c>
      <c r="C538" s="82">
        <v>125078.17228866532</v>
      </c>
      <c r="D538" s="82">
        <v>158124.85195261976</v>
      </c>
      <c r="E538" s="82">
        <v>33046.679663954448</v>
      </c>
      <c r="F538" s="82">
        <v>-39410.693986813327</v>
      </c>
    </row>
    <row r="539" spans="2:6" x14ac:dyDescent="0.25">
      <c r="B539" s="81">
        <v>0.74027777777777648</v>
      </c>
      <c r="C539" s="82">
        <v>125078.17228866532</v>
      </c>
      <c r="D539" s="82">
        <v>158124.85195261976</v>
      </c>
      <c r="E539" s="82">
        <v>33046.679663954448</v>
      </c>
      <c r="F539" s="82">
        <v>-39410.693986813327</v>
      </c>
    </row>
    <row r="540" spans="2:6" x14ac:dyDescent="0.25">
      <c r="B540" s="81">
        <v>0.74097222222222092</v>
      </c>
      <c r="C540" s="82">
        <v>125078.17228866532</v>
      </c>
      <c r="D540" s="82">
        <v>158124.85195261976</v>
      </c>
      <c r="E540" s="82">
        <v>33046.679663954448</v>
      </c>
      <c r="F540" s="82">
        <v>-39410.693986813327</v>
      </c>
    </row>
    <row r="541" spans="2:6" x14ac:dyDescent="0.25">
      <c r="B541" s="81">
        <v>0.74166666666666536</v>
      </c>
      <c r="C541" s="82">
        <v>125078.17228866532</v>
      </c>
      <c r="D541" s="82">
        <v>158124.85195261976</v>
      </c>
      <c r="E541" s="82">
        <v>33046.679663954448</v>
      </c>
      <c r="F541" s="82">
        <v>-39410.693986813327</v>
      </c>
    </row>
    <row r="542" spans="2:6" x14ac:dyDescent="0.25">
      <c r="B542" s="81">
        <v>0.74236111111110981</v>
      </c>
      <c r="C542" s="82">
        <v>125078.17228866532</v>
      </c>
      <c r="D542" s="82">
        <v>158124.85195261976</v>
      </c>
      <c r="E542" s="82">
        <v>33046.679663954448</v>
      </c>
      <c r="F542" s="82">
        <v>-39410.693986813327</v>
      </c>
    </row>
    <row r="543" spans="2:6" x14ac:dyDescent="0.25">
      <c r="B543" s="81">
        <v>0.74305555555555425</v>
      </c>
      <c r="C543" s="82">
        <v>125078.17228866532</v>
      </c>
      <c r="D543" s="82">
        <v>158124.85195261976</v>
      </c>
      <c r="E543" s="82">
        <v>33046.679663954448</v>
      </c>
      <c r="F543" s="82">
        <v>-39410.693986813327</v>
      </c>
    </row>
    <row r="544" spans="2:6" x14ac:dyDescent="0.25">
      <c r="B544" s="81">
        <v>0.74374999999999869</v>
      </c>
      <c r="C544" s="82">
        <v>125088.92044366531</v>
      </c>
      <c r="D544" s="82">
        <v>158124.85195261976</v>
      </c>
      <c r="E544" s="82">
        <v>33035.931508954454</v>
      </c>
      <c r="F544" s="82">
        <v>-39410.693986813327</v>
      </c>
    </row>
    <row r="545" spans="2:6" x14ac:dyDescent="0.25">
      <c r="B545" s="81">
        <v>0.74444444444444313</v>
      </c>
      <c r="C545" s="82">
        <v>125088.92044366531</v>
      </c>
      <c r="D545" s="82">
        <v>158124.85195261976</v>
      </c>
      <c r="E545" s="82">
        <v>33035.931508954454</v>
      </c>
      <c r="F545" s="82">
        <v>-39410.693986813327</v>
      </c>
    </row>
    <row r="546" spans="2:6" x14ac:dyDescent="0.25">
      <c r="B546" s="81">
        <v>0.74513888888888757</v>
      </c>
      <c r="C546" s="82">
        <v>125088.92044366531</v>
      </c>
      <c r="D546" s="82">
        <v>158124.85195261976</v>
      </c>
      <c r="E546" s="82">
        <v>33035.931508954454</v>
      </c>
      <c r="F546" s="82">
        <v>-39410.693986813327</v>
      </c>
    </row>
    <row r="547" spans="2:6" x14ac:dyDescent="0.25">
      <c r="B547" s="81">
        <v>0.74583333333333202</v>
      </c>
      <c r="C547" s="82">
        <v>125088.92044366531</v>
      </c>
      <c r="D547" s="82">
        <v>158124.85195261976</v>
      </c>
      <c r="E547" s="82">
        <v>33035.931508954454</v>
      </c>
      <c r="F547" s="82">
        <v>-39410.693986813327</v>
      </c>
    </row>
    <row r="548" spans="2:6" x14ac:dyDescent="0.25">
      <c r="B548" s="81">
        <v>0.74652777777777646</v>
      </c>
      <c r="C548" s="82">
        <v>125088.92044366531</v>
      </c>
      <c r="D548" s="82">
        <v>158124.85195261976</v>
      </c>
      <c r="E548" s="82">
        <v>33035.931508954454</v>
      </c>
      <c r="F548" s="82">
        <v>-39410.693986813327</v>
      </c>
    </row>
    <row r="549" spans="2:6" x14ac:dyDescent="0.25">
      <c r="B549" s="81">
        <v>0.7472222222222209</v>
      </c>
      <c r="C549" s="82">
        <v>125088.92044366531</v>
      </c>
      <c r="D549" s="82">
        <v>158124.85195261976</v>
      </c>
      <c r="E549" s="82">
        <v>33035.931508954454</v>
      </c>
      <c r="F549" s="82">
        <v>-39410.693986813327</v>
      </c>
    </row>
    <row r="550" spans="2:6" x14ac:dyDescent="0.25">
      <c r="B550" s="81">
        <v>0.74791666666666534</v>
      </c>
      <c r="C550" s="82">
        <v>125088.92044366531</v>
      </c>
      <c r="D550" s="82">
        <v>158124.85195261976</v>
      </c>
      <c r="E550" s="82">
        <v>33035.931508954454</v>
      </c>
      <c r="F550" s="82">
        <v>-39410.693986813327</v>
      </c>
    </row>
    <row r="551" spans="2:6" x14ac:dyDescent="0.25">
      <c r="B551" s="81">
        <v>0.74861111111111101</v>
      </c>
      <c r="C551" s="82">
        <v>125088.92044366531</v>
      </c>
      <c r="D551" s="82">
        <v>158124.85195261976</v>
      </c>
      <c r="E551" s="82">
        <v>33035.931508954454</v>
      </c>
      <c r="F551" s="82">
        <v>-39410.693986813327</v>
      </c>
    </row>
    <row r="552" spans="2:6" x14ac:dyDescent="0.25">
      <c r="B552" s="81">
        <v>0.74930555555555556</v>
      </c>
      <c r="C552" s="82">
        <v>125088.92044366531</v>
      </c>
      <c r="D552" s="82">
        <v>158124.85195261976</v>
      </c>
      <c r="E552" s="82">
        <v>33035.931508954454</v>
      </c>
      <c r="F552" s="82">
        <v>-39410.693986813327</v>
      </c>
    </row>
    <row r="553" spans="2:6" x14ac:dyDescent="0.25">
      <c r="B553" s="81">
        <v>0.75</v>
      </c>
      <c r="C553" s="82">
        <v>125088.92044366531</v>
      </c>
      <c r="D553" s="82">
        <v>158124.85195261976</v>
      </c>
      <c r="E553" s="82">
        <v>33035.931508954454</v>
      </c>
      <c r="F553" s="82">
        <v>-39410.693986813327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3"/>
  <sheetViews>
    <sheetView workbookViewId="0">
      <selection activeCell="B4" sqref="B4"/>
    </sheetView>
  </sheetViews>
  <sheetFormatPr defaultRowHeight="15" x14ac:dyDescent="0.25"/>
  <sheetData>
    <row r="1" spans="1:26" x14ac:dyDescent="0.25">
      <c r="A1" s="44"/>
      <c r="B1" s="45" t="s">
        <v>80</v>
      </c>
    </row>
    <row r="2" spans="1:26" x14ac:dyDescent="0.25">
      <c r="A2" s="44"/>
      <c r="B2" s="45" t="s">
        <v>53</v>
      </c>
    </row>
    <row r="3" spans="1:26" x14ac:dyDescent="0.25">
      <c r="A3" s="44"/>
      <c r="B3" s="47" t="s">
        <v>58</v>
      </c>
    </row>
    <row r="4" spans="1:26" x14ac:dyDescent="0.25">
      <c r="A4" s="48" t="s">
        <v>0</v>
      </c>
      <c r="B4" s="44" t="s">
        <v>127</v>
      </c>
    </row>
    <row r="5" spans="1:26" x14ac:dyDescent="0.25">
      <c r="A5" s="48" t="s">
        <v>1</v>
      </c>
      <c r="B5" s="44"/>
    </row>
    <row r="6" spans="1:26" x14ac:dyDescent="0.25">
      <c r="A6" s="48" t="s">
        <v>2</v>
      </c>
      <c r="B6" s="44"/>
    </row>
    <row r="7" spans="1:26" x14ac:dyDescent="0.25">
      <c r="A7" s="48" t="s">
        <v>3</v>
      </c>
      <c r="B7" s="49" t="s">
        <v>56</v>
      </c>
    </row>
    <row r="8" spans="1:26" x14ac:dyDescent="0.25">
      <c r="A8" s="48" t="s">
        <v>4</v>
      </c>
      <c r="B8" s="54" t="s">
        <v>119</v>
      </c>
    </row>
    <row r="9" spans="1:26" x14ac:dyDescent="0.25">
      <c r="A9" s="48" t="s">
        <v>5</v>
      </c>
      <c r="B9" s="44"/>
    </row>
    <row r="10" spans="1:26" x14ac:dyDescent="0.25">
      <c r="A10" s="52" t="s">
        <v>6</v>
      </c>
      <c r="B10" s="59"/>
    </row>
    <row r="11" spans="1:26" x14ac:dyDescent="0.25">
      <c r="A11" s="53"/>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x14ac:dyDescent="0.25">
      <c r="B12" s="79" t="s">
        <v>54</v>
      </c>
      <c r="C12" s="87" t="s">
        <v>121</v>
      </c>
      <c r="D12" s="87" t="s">
        <v>122</v>
      </c>
      <c r="E12" s="87" t="s">
        <v>123</v>
      </c>
      <c r="F12" s="87" t="s">
        <v>124</v>
      </c>
    </row>
    <row r="13" spans="1:26" x14ac:dyDescent="0.25">
      <c r="B13" s="81">
        <v>0.37499999999999994</v>
      </c>
      <c r="C13" s="82">
        <v>258.44066608755759</v>
      </c>
      <c r="D13" s="82">
        <v>158.85290875098343</v>
      </c>
      <c r="E13" s="82">
        <v>-99.587757336574157</v>
      </c>
      <c r="F13" s="82">
        <v>-3058.3465640091526</v>
      </c>
    </row>
    <row r="14" spans="1:26" x14ac:dyDescent="0.25">
      <c r="B14" s="81">
        <v>0.37569444444444439</v>
      </c>
      <c r="C14" s="82">
        <v>410.43450383098354</v>
      </c>
      <c r="D14" s="82">
        <v>346.9873943941634</v>
      </c>
      <c r="E14" s="82">
        <v>-63.447109436820142</v>
      </c>
      <c r="F14" s="82">
        <v>-3058.3465640091526</v>
      </c>
    </row>
    <row r="15" spans="1:26" x14ac:dyDescent="0.25">
      <c r="B15" s="81">
        <v>0.37638888888888883</v>
      </c>
      <c r="C15" s="82">
        <v>502.46070958708111</v>
      </c>
      <c r="D15" s="82">
        <v>432.60975892194119</v>
      </c>
      <c r="E15" s="82">
        <v>-69.850950665139919</v>
      </c>
      <c r="F15" s="82">
        <v>-7063.9346127991203</v>
      </c>
    </row>
    <row r="16" spans="1:26" x14ac:dyDescent="0.25">
      <c r="B16" s="81">
        <v>0.37708333333333327</v>
      </c>
      <c r="C16" s="82">
        <v>653.52790933139931</v>
      </c>
      <c r="D16" s="82">
        <v>555.55914422542378</v>
      </c>
      <c r="E16" s="82">
        <v>-97.968765105975535</v>
      </c>
      <c r="F16" s="82">
        <v>-7063.9346127991203</v>
      </c>
    </row>
    <row r="17" spans="2:6" x14ac:dyDescent="0.25">
      <c r="B17" s="81">
        <v>0.37777777777777771</v>
      </c>
      <c r="C17" s="82">
        <v>898.56157893217448</v>
      </c>
      <c r="D17" s="82">
        <v>650.55703158653489</v>
      </c>
      <c r="E17" s="82">
        <v>-248.00454734563959</v>
      </c>
      <c r="F17" s="82">
        <v>-7063.9346127991203</v>
      </c>
    </row>
    <row r="18" spans="2:6" x14ac:dyDescent="0.25">
      <c r="B18" s="81">
        <v>0.37847222222222215</v>
      </c>
      <c r="C18" s="82">
        <v>1065.9777997331003</v>
      </c>
      <c r="D18" s="82">
        <v>826.04040245320152</v>
      </c>
      <c r="E18" s="82">
        <v>-239.93739727989873</v>
      </c>
      <c r="F18" s="82">
        <v>-7063.9346127991203</v>
      </c>
    </row>
    <row r="19" spans="2:6" x14ac:dyDescent="0.25">
      <c r="B19" s="81">
        <v>0.3791666666666666</v>
      </c>
      <c r="C19" s="82">
        <v>1245.5645117758354</v>
      </c>
      <c r="D19" s="82">
        <v>949.74553505804022</v>
      </c>
      <c r="E19" s="82">
        <v>-295.81897671779518</v>
      </c>
      <c r="F19" s="82">
        <v>-7063.9346127991203</v>
      </c>
    </row>
    <row r="20" spans="2:6" x14ac:dyDescent="0.25">
      <c r="B20" s="81">
        <v>0.37986111111111104</v>
      </c>
      <c r="C20" s="82">
        <v>1437.1427338869466</v>
      </c>
      <c r="D20" s="82">
        <v>1088.1723978437544</v>
      </c>
      <c r="E20" s="82">
        <v>-348.97033604319222</v>
      </c>
      <c r="F20" s="82">
        <v>-7063.9346127991203</v>
      </c>
    </row>
    <row r="21" spans="2:6" x14ac:dyDescent="0.25">
      <c r="B21" s="81">
        <v>0.38055555555555548</v>
      </c>
      <c r="C21" s="82">
        <v>1504.1877556288821</v>
      </c>
      <c r="D21" s="82">
        <v>1246.9726465788735</v>
      </c>
      <c r="E21" s="82">
        <v>-257.21510905000855</v>
      </c>
      <c r="F21" s="82">
        <v>-7063.9346127991203</v>
      </c>
    </row>
    <row r="22" spans="2:6" x14ac:dyDescent="0.25">
      <c r="B22" s="81">
        <v>0.38124999999999992</v>
      </c>
      <c r="C22" s="82">
        <v>1596.3335068082938</v>
      </c>
      <c r="D22" s="82">
        <v>1341.5695060494618</v>
      </c>
      <c r="E22" s="82">
        <v>-254.76400075883203</v>
      </c>
      <c r="F22" s="82">
        <v>-7063.9346127991203</v>
      </c>
    </row>
    <row r="23" spans="2:6" x14ac:dyDescent="0.25">
      <c r="B23" s="81">
        <v>0.38194444444444436</v>
      </c>
      <c r="C23" s="82">
        <v>1798.2522465527381</v>
      </c>
      <c r="D23" s="82">
        <v>1454.694923509988</v>
      </c>
      <c r="E23" s="82">
        <v>-343.55732304275011</v>
      </c>
      <c r="F23" s="82">
        <v>-7063.9346127991203</v>
      </c>
    </row>
    <row r="24" spans="2:6" x14ac:dyDescent="0.25">
      <c r="B24" s="81">
        <v>0.38263888888888881</v>
      </c>
      <c r="C24" s="82">
        <v>1870.224116572346</v>
      </c>
      <c r="D24" s="82">
        <v>1543.5242019433213</v>
      </c>
      <c r="E24" s="82">
        <v>-326.69991462902476</v>
      </c>
      <c r="F24" s="82">
        <v>-7063.9346127991203</v>
      </c>
    </row>
    <row r="25" spans="2:6" x14ac:dyDescent="0.25">
      <c r="B25" s="81">
        <v>0.38333333333333325</v>
      </c>
      <c r="C25" s="82">
        <v>1961.0260399906215</v>
      </c>
      <c r="D25" s="82">
        <v>1679.4304141197917</v>
      </c>
      <c r="E25" s="82">
        <v>-281.59562587082974</v>
      </c>
      <c r="F25" s="82">
        <v>-7063.9346127991203</v>
      </c>
    </row>
    <row r="26" spans="2:6" x14ac:dyDescent="0.25">
      <c r="B26" s="81">
        <v>0.38402777777777769</v>
      </c>
      <c r="C26" s="82">
        <v>2276.3113585242872</v>
      </c>
      <c r="D26" s="82">
        <v>1729.8335195513394</v>
      </c>
      <c r="E26" s="82">
        <v>-546.47783897294789</v>
      </c>
      <c r="F26" s="82">
        <v>-7063.9346127991203</v>
      </c>
    </row>
    <row r="27" spans="2:6" x14ac:dyDescent="0.25">
      <c r="B27" s="81">
        <v>0.38472222222222213</v>
      </c>
      <c r="C27" s="82">
        <v>2446.2497586398913</v>
      </c>
      <c r="D27" s="82">
        <v>1790.7354462747437</v>
      </c>
      <c r="E27" s="82">
        <v>-655.51431236514759</v>
      </c>
      <c r="F27" s="82">
        <v>-7063.9346127991203</v>
      </c>
    </row>
    <row r="28" spans="2:6" x14ac:dyDescent="0.25">
      <c r="B28" s="81">
        <v>0.38541666666666657</v>
      </c>
      <c r="C28" s="82">
        <v>2742.8947701412517</v>
      </c>
      <c r="D28" s="82">
        <v>1848.4414539036745</v>
      </c>
      <c r="E28" s="82">
        <v>-894.45331623757716</v>
      </c>
      <c r="F28" s="82">
        <v>-7063.9346127991203</v>
      </c>
    </row>
    <row r="29" spans="2:6" x14ac:dyDescent="0.25">
      <c r="B29" s="81">
        <v>0.38611111111111102</v>
      </c>
      <c r="C29" s="82">
        <v>2877.2237741645076</v>
      </c>
      <c r="D29" s="82">
        <v>1922.0566146741664</v>
      </c>
      <c r="E29" s="82">
        <v>-955.16715949034119</v>
      </c>
      <c r="F29" s="82">
        <v>-7063.9346127991203</v>
      </c>
    </row>
    <row r="30" spans="2:6" x14ac:dyDescent="0.25">
      <c r="B30" s="81">
        <v>0.38680555555555546</v>
      </c>
      <c r="C30" s="82">
        <v>2967.4638653450634</v>
      </c>
      <c r="D30" s="82">
        <v>2020.949121288364</v>
      </c>
      <c r="E30" s="82">
        <v>-946.51474405669933</v>
      </c>
      <c r="F30" s="82">
        <v>-7063.9346127991203</v>
      </c>
    </row>
    <row r="31" spans="2:6" x14ac:dyDescent="0.25">
      <c r="B31" s="81">
        <v>0.3874999999999999</v>
      </c>
      <c r="C31" s="82">
        <v>3153.024570246424</v>
      </c>
      <c r="D31" s="82">
        <v>2050.5981942099324</v>
      </c>
      <c r="E31" s="82">
        <v>-1102.4263760364915</v>
      </c>
      <c r="F31" s="82">
        <v>-7063.9346127991203</v>
      </c>
    </row>
    <row r="32" spans="2:6" x14ac:dyDescent="0.25">
      <c r="B32" s="81">
        <v>0.38819444444444434</v>
      </c>
      <c r="C32" s="82">
        <v>3255.8939010059012</v>
      </c>
      <c r="D32" s="82">
        <v>2079.7119127197366</v>
      </c>
      <c r="E32" s="82">
        <v>-1176.1819882861646</v>
      </c>
      <c r="F32" s="82">
        <v>-7063.9346127991203</v>
      </c>
    </row>
    <row r="33" spans="2:6" x14ac:dyDescent="0.25">
      <c r="B33" s="81">
        <v>0.38888888888888878</v>
      </c>
      <c r="C33" s="82">
        <v>3365.4039039078621</v>
      </c>
      <c r="D33" s="82">
        <v>2127.0318215280699</v>
      </c>
      <c r="E33" s="82">
        <v>-1238.3720823797921</v>
      </c>
      <c r="F33" s="82">
        <v>-7063.9346127991203</v>
      </c>
    </row>
    <row r="34" spans="2:6" x14ac:dyDescent="0.25">
      <c r="B34" s="81">
        <v>0.38958333333333323</v>
      </c>
      <c r="C34" s="82">
        <v>3556.8451275181956</v>
      </c>
      <c r="D34" s="82">
        <v>2158.1333140972524</v>
      </c>
      <c r="E34" s="82">
        <v>-1398.7118134209431</v>
      </c>
      <c r="F34" s="82">
        <v>-7063.9346127991203</v>
      </c>
    </row>
    <row r="35" spans="2:6" x14ac:dyDescent="0.25">
      <c r="B35" s="81">
        <v>0.39027777777777767</v>
      </c>
      <c r="C35" s="82">
        <v>3705.48031203238</v>
      </c>
      <c r="D35" s="82">
        <v>2182.3799755478699</v>
      </c>
      <c r="E35" s="82">
        <v>-1523.1003364845101</v>
      </c>
      <c r="F35" s="82">
        <v>-7063.9346127991203</v>
      </c>
    </row>
    <row r="36" spans="2:6" x14ac:dyDescent="0.25">
      <c r="B36" s="81">
        <v>0.39097222222222211</v>
      </c>
      <c r="C36" s="82">
        <v>3802.588275557574</v>
      </c>
      <c r="D36" s="82">
        <v>2243.4330412831641</v>
      </c>
      <c r="E36" s="82">
        <v>-1559.1552342744098</v>
      </c>
      <c r="F36" s="82">
        <v>-7063.9346127991203</v>
      </c>
    </row>
    <row r="37" spans="2:6" x14ac:dyDescent="0.25">
      <c r="B37" s="81">
        <v>0.39166666666666655</v>
      </c>
      <c r="C37" s="82">
        <v>4094.1393531223889</v>
      </c>
      <c r="D37" s="82">
        <v>2285.6304004536187</v>
      </c>
      <c r="E37" s="82">
        <v>-1808.5089526687702</v>
      </c>
      <c r="F37" s="82">
        <v>-7063.9346127991203</v>
      </c>
    </row>
    <row r="38" spans="2:6" x14ac:dyDescent="0.25">
      <c r="B38" s="81">
        <v>0.39236111111111099</v>
      </c>
      <c r="C38" s="82">
        <v>4188.0420417441837</v>
      </c>
      <c r="D38" s="82">
        <v>2317.4429718863112</v>
      </c>
      <c r="E38" s="82">
        <v>-1870.5990698578726</v>
      </c>
      <c r="F38" s="82">
        <v>-7063.9346127991203</v>
      </c>
    </row>
    <row r="39" spans="2:6" x14ac:dyDescent="0.25">
      <c r="B39" s="81">
        <v>0.39305555555555544</v>
      </c>
      <c r="C39" s="82">
        <v>4443.2801352228162</v>
      </c>
      <c r="D39" s="82">
        <v>2333.2669042613111</v>
      </c>
      <c r="E39" s="82">
        <v>-2110.0132309615051</v>
      </c>
      <c r="F39" s="82">
        <v>-7063.9346127991203</v>
      </c>
    </row>
    <row r="40" spans="2:6" x14ac:dyDescent="0.25">
      <c r="B40" s="81">
        <v>0.39374999999999988</v>
      </c>
      <c r="C40" s="82">
        <v>4553.8978181615921</v>
      </c>
      <c r="D40" s="82">
        <v>2373.4765512293961</v>
      </c>
      <c r="E40" s="82">
        <v>-2180.421266932196</v>
      </c>
      <c r="F40" s="82">
        <v>-7063.9346127991203</v>
      </c>
    </row>
    <row r="41" spans="2:6" x14ac:dyDescent="0.25">
      <c r="B41" s="81">
        <v>0.39444444444444432</v>
      </c>
      <c r="C41" s="82">
        <v>4642.1630422676526</v>
      </c>
      <c r="D41" s="82">
        <v>2410.8042942364882</v>
      </c>
      <c r="E41" s="82">
        <v>-2231.3587480311644</v>
      </c>
      <c r="F41" s="82">
        <v>-7063.9346127991203</v>
      </c>
    </row>
    <row r="42" spans="2:6" x14ac:dyDescent="0.25">
      <c r="B42" s="81">
        <v>0.39513888888888876</v>
      </c>
      <c r="C42" s="82">
        <v>4763.2454346763825</v>
      </c>
      <c r="D42" s="82">
        <v>2438.848840136488</v>
      </c>
      <c r="E42" s="82">
        <v>-2324.3965945398945</v>
      </c>
      <c r="F42" s="82">
        <v>-7063.9346127991203</v>
      </c>
    </row>
    <row r="43" spans="2:6" x14ac:dyDescent="0.25">
      <c r="B43" s="81">
        <v>0.3958333333333332</v>
      </c>
      <c r="C43" s="82">
        <v>4833.4174415248672</v>
      </c>
      <c r="D43" s="82">
        <v>2630.6479883246466</v>
      </c>
      <c r="E43" s="82">
        <v>-2202.7694532002206</v>
      </c>
      <c r="F43" s="82">
        <v>-7063.9346127991203</v>
      </c>
    </row>
    <row r="44" spans="2:6" x14ac:dyDescent="0.25">
      <c r="B44" s="81">
        <v>0.39652777777777765</v>
      </c>
      <c r="C44" s="82">
        <v>4928.1179838782009</v>
      </c>
      <c r="D44" s="82">
        <v>2669.8616935542063</v>
      </c>
      <c r="E44" s="82">
        <v>-2258.2562903239946</v>
      </c>
      <c r="F44" s="82">
        <v>-7063.9346127991203</v>
      </c>
    </row>
    <row r="45" spans="2:6" x14ac:dyDescent="0.25">
      <c r="B45" s="81">
        <v>0.39722222222222209</v>
      </c>
      <c r="C45" s="82">
        <v>5153.5876282509416</v>
      </c>
      <c r="D45" s="82">
        <v>2700.7519555430954</v>
      </c>
      <c r="E45" s="82">
        <v>-2452.8356727078462</v>
      </c>
      <c r="F45" s="82">
        <v>-7063.9346127991203</v>
      </c>
    </row>
    <row r="46" spans="2:6" x14ac:dyDescent="0.25">
      <c r="B46" s="81">
        <v>0.39791666666666653</v>
      </c>
      <c r="C46" s="82">
        <v>5270.7780442210269</v>
      </c>
      <c r="D46" s="82">
        <v>2739.8022218521864</v>
      </c>
      <c r="E46" s="82">
        <v>-2530.9758223688405</v>
      </c>
      <c r="F46" s="82">
        <v>-7063.9346127991203</v>
      </c>
    </row>
    <row r="47" spans="2:6" x14ac:dyDescent="0.25">
      <c r="B47" s="81">
        <v>0.39861111111111097</v>
      </c>
      <c r="C47" s="82">
        <v>5396.6711567824304</v>
      </c>
      <c r="D47" s="82">
        <v>2780.3218821936498</v>
      </c>
      <c r="E47" s="82">
        <v>-2616.3492745887806</v>
      </c>
      <c r="F47" s="82">
        <v>-7063.9346127991203</v>
      </c>
    </row>
    <row r="48" spans="2:6" x14ac:dyDescent="0.25">
      <c r="B48" s="81">
        <v>0.39930555555555541</v>
      </c>
      <c r="C48" s="82">
        <v>5528.1475848975824</v>
      </c>
      <c r="D48" s="82">
        <v>2814.6256010191214</v>
      </c>
      <c r="E48" s="82">
        <v>-2713.521983878461</v>
      </c>
      <c r="F48" s="82">
        <v>-7063.9346127991203</v>
      </c>
    </row>
    <row r="49" spans="2:6" x14ac:dyDescent="0.25">
      <c r="B49" s="81">
        <v>0.39999999999999986</v>
      </c>
      <c r="C49" s="82">
        <v>5694.0485974208386</v>
      </c>
      <c r="D49" s="82">
        <v>2847.1584431746769</v>
      </c>
      <c r="E49" s="82">
        <v>-2846.8901542461617</v>
      </c>
      <c r="F49" s="82">
        <v>-7063.9346127991203</v>
      </c>
    </row>
    <row r="50" spans="2:6" x14ac:dyDescent="0.25">
      <c r="B50" s="81">
        <v>0.4006944444444443</v>
      </c>
      <c r="C50" s="82">
        <v>5783.5220432236838</v>
      </c>
      <c r="D50" s="82">
        <v>2886.3746133214158</v>
      </c>
      <c r="E50" s="82">
        <v>-2897.147429902268</v>
      </c>
      <c r="F50" s="82">
        <v>-7063.9346127991203</v>
      </c>
    </row>
    <row r="51" spans="2:6" x14ac:dyDescent="0.25">
      <c r="B51" s="81">
        <v>0.40138888888888874</v>
      </c>
      <c r="C51" s="82">
        <v>5948.3356107213685</v>
      </c>
      <c r="D51" s="82">
        <v>2922.9852593668702</v>
      </c>
      <c r="E51" s="82">
        <v>-3025.3503513544983</v>
      </c>
      <c r="F51" s="82">
        <v>-7063.9346127991203</v>
      </c>
    </row>
    <row r="52" spans="2:6" x14ac:dyDescent="0.25">
      <c r="B52" s="81">
        <v>0.40208333333333318</v>
      </c>
      <c r="C52" s="82">
        <v>6150.482811978125</v>
      </c>
      <c r="D52" s="82">
        <v>2963.9995642890926</v>
      </c>
      <c r="E52" s="82">
        <v>-3186.4832476890324</v>
      </c>
      <c r="F52" s="82">
        <v>-7063.9346127991203</v>
      </c>
    </row>
    <row r="53" spans="2:6" x14ac:dyDescent="0.25">
      <c r="B53" s="81">
        <v>0.40277777777777762</v>
      </c>
      <c r="C53" s="82">
        <v>6267.6268565521987</v>
      </c>
      <c r="D53" s="82">
        <v>3042.9545788231835</v>
      </c>
      <c r="E53" s="82">
        <v>-3224.6722777290151</v>
      </c>
      <c r="F53" s="82">
        <v>-7063.9346127991203</v>
      </c>
    </row>
    <row r="54" spans="2:6" x14ac:dyDescent="0.25">
      <c r="B54" s="81">
        <v>0.40347222222222207</v>
      </c>
      <c r="C54" s="82">
        <v>6475.8371634994955</v>
      </c>
      <c r="D54" s="82">
        <v>3070.3751461080674</v>
      </c>
      <c r="E54" s="82">
        <v>-3405.4620173914282</v>
      </c>
      <c r="F54" s="82">
        <v>-7063.9346127991203</v>
      </c>
    </row>
    <row r="55" spans="2:6" x14ac:dyDescent="0.25">
      <c r="B55" s="81">
        <v>0.40416666666666651</v>
      </c>
      <c r="C55" s="82">
        <v>6593.3794502472429</v>
      </c>
      <c r="D55" s="82">
        <v>3102.8320448174691</v>
      </c>
      <c r="E55" s="82">
        <v>-3490.5474054297738</v>
      </c>
      <c r="F55" s="82">
        <v>-7063.9346127991203</v>
      </c>
    </row>
    <row r="56" spans="2:6" x14ac:dyDescent="0.25">
      <c r="B56" s="81">
        <v>0.40486111111111095</v>
      </c>
      <c r="C56" s="82">
        <v>6777.370630262747</v>
      </c>
      <c r="D56" s="82">
        <v>3142.2981330619136</v>
      </c>
      <c r="E56" s="82">
        <v>-3635.0724972008334</v>
      </c>
      <c r="F56" s="82">
        <v>-7063.9346127991203</v>
      </c>
    </row>
    <row r="57" spans="2:6" x14ac:dyDescent="0.25">
      <c r="B57" s="81">
        <v>0.40555555555555539</v>
      </c>
      <c r="C57" s="82">
        <v>6873.4504398440477</v>
      </c>
      <c r="D57" s="82">
        <v>3180.4076177960405</v>
      </c>
      <c r="E57" s="82">
        <v>-3693.0428220480071</v>
      </c>
      <c r="F57" s="82">
        <v>-7063.9346127991203</v>
      </c>
    </row>
    <row r="58" spans="2:6" x14ac:dyDescent="0.25">
      <c r="B58" s="81">
        <v>0.40624999999999983</v>
      </c>
      <c r="C58" s="82">
        <v>7009.5180602917217</v>
      </c>
      <c r="D58" s="82">
        <v>3210.299125937066</v>
      </c>
      <c r="E58" s="82">
        <v>-3799.2189343546556</v>
      </c>
      <c r="F58" s="82">
        <v>-7063.9346127991203</v>
      </c>
    </row>
    <row r="59" spans="2:6" x14ac:dyDescent="0.25">
      <c r="B59" s="81">
        <v>0.40694444444444428</v>
      </c>
      <c r="C59" s="82">
        <v>7116.4052864133437</v>
      </c>
      <c r="D59" s="82">
        <v>3262.3256912825946</v>
      </c>
      <c r="E59" s="82">
        <v>-3854.0795951307491</v>
      </c>
      <c r="F59" s="82">
        <v>-7063.9346127991203</v>
      </c>
    </row>
    <row r="60" spans="2:6" x14ac:dyDescent="0.25">
      <c r="B60" s="81">
        <v>0.40763888888888872</v>
      </c>
      <c r="C60" s="82">
        <v>7185.0810719562005</v>
      </c>
      <c r="D60" s="82">
        <v>3292.6111088352263</v>
      </c>
      <c r="E60" s="82">
        <v>-3892.4699631209742</v>
      </c>
      <c r="F60" s="82">
        <v>-7063.9346127991203</v>
      </c>
    </row>
    <row r="61" spans="2:6" x14ac:dyDescent="0.25">
      <c r="B61" s="81">
        <v>0.40833333333333316</v>
      </c>
      <c r="C61" s="82">
        <v>7364.3366721937009</v>
      </c>
      <c r="D61" s="82">
        <v>3343.6251707204115</v>
      </c>
      <c r="E61" s="82">
        <v>-4020.7115014732894</v>
      </c>
      <c r="F61" s="82">
        <v>-7063.9346127991203</v>
      </c>
    </row>
    <row r="62" spans="2:6" x14ac:dyDescent="0.25">
      <c r="B62" s="81">
        <v>0.4090277777777776</v>
      </c>
      <c r="C62" s="82">
        <v>7461.0129111758433</v>
      </c>
      <c r="D62" s="82">
        <v>3407.1425649817752</v>
      </c>
      <c r="E62" s="82">
        <v>-4053.8703461940681</v>
      </c>
      <c r="F62" s="82">
        <v>-7063.9346127991203</v>
      </c>
    </row>
    <row r="63" spans="2:6" x14ac:dyDescent="0.25">
      <c r="B63" s="81">
        <v>0.40972222222222204</v>
      </c>
      <c r="C63" s="82">
        <v>7543.0537993556682</v>
      </c>
      <c r="D63" s="82">
        <v>3469.5186701439375</v>
      </c>
      <c r="E63" s="82">
        <v>-4073.5351292117307</v>
      </c>
      <c r="F63" s="82">
        <v>-7063.9346127991203</v>
      </c>
    </row>
    <row r="64" spans="2:6" x14ac:dyDescent="0.25">
      <c r="B64" s="81">
        <v>0.41041666666666649</v>
      </c>
      <c r="C64" s="82">
        <v>7656.6666840763892</v>
      </c>
      <c r="D64" s="82">
        <v>3496.1043109423872</v>
      </c>
      <c r="E64" s="82">
        <v>-4160.562373134002</v>
      </c>
      <c r="F64" s="82">
        <v>-7063.9346127991203</v>
      </c>
    </row>
    <row r="65" spans="2:6" x14ac:dyDescent="0.25">
      <c r="B65" s="81">
        <v>0.41111111111111093</v>
      </c>
      <c r="C65" s="82">
        <v>7744.9202128935185</v>
      </c>
      <c r="D65" s="82">
        <v>3514.1976352126576</v>
      </c>
      <c r="E65" s="82">
        <v>-4230.7225776808609</v>
      </c>
      <c r="F65" s="82">
        <v>-7063.9346127991203</v>
      </c>
    </row>
    <row r="66" spans="2:6" x14ac:dyDescent="0.25">
      <c r="B66" s="81">
        <v>0.41180555555555537</v>
      </c>
      <c r="C66" s="82">
        <v>7854.0534760078044</v>
      </c>
      <c r="D66" s="82">
        <v>3570.2802550269435</v>
      </c>
      <c r="E66" s="82">
        <v>-4283.773220980861</v>
      </c>
      <c r="F66" s="82">
        <v>-7063.9346127991203</v>
      </c>
    </row>
    <row r="67" spans="2:6" x14ac:dyDescent="0.25">
      <c r="B67" s="81">
        <v>0.41249999999999981</v>
      </c>
      <c r="C67" s="82">
        <v>7991.6747809118451</v>
      </c>
      <c r="D67" s="82">
        <v>3597.4543418730973</v>
      </c>
      <c r="E67" s="82">
        <v>-4394.2204390387478</v>
      </c>
      <c r="F67" s="82">
        <v>-7063.9346127991203</v>
      </c>
    </row>
    <row r="68" spans="2:6" x14ac:dyDescent="0.25">
      <c r="B68" s="81">
        <v>0.41319444444444425</v>
      </c>
      <c r="C68" s="82">
        <v>8078.5671255021225</v>
      </c>
      <c r="D68" s="82">
        <v>3659.1306625010043</v>
      </c>
      <c r="E68" s="82">
        <v>-4419.4364630011187</v>
      </c>
      <c r="F68" s="82">
        <v>-7063.9346127991203</v>
      </c>
    </row>
    <row r="69" spans="2:6" x14ac:dyDescent="0.25">
      <c r="B69" s="81">
        <v>0.4138888888888887</v>
      </c>
      <c r="C69" s="82">
        <v>8174.9260140437891</v>
      </c>
      <c r="D69" s="82">
        <v>3697.1487528260041</v>
      </c>
      <c r="E69" s="82">
        <v>-4477.7772612177851</v>
      </c>
      <c r="F69" s="82">
        <v>-7063.9346127991203</v>
      </c>
    </row>
    <row r="70" spans="2:6" x14ac:dyDescent="0.25">
      <c r="B70" s="81">
        <v>0.41458333333333314</v>
      </c>
      <c r="C70" s="82">
        <v>8272.7925863044729</v>
      </c>
      <c r="D70" s="82">
        <v>3722.5789362053142</v>
      </c>
      <c r="E70" s="82">
        <v>-4550.2136500991583</v>
      </c>
      <c r="F70" s="82">
        <v>-7063.9346127991203</v>
      </c>
    </row>
    <row r="71" spans="2:6" x14ac:dyDescent="0.25">
      <c r="B71" s="81">
        <v>0.41527777777777758</v>
      </c>
      <c r="C71" s="82">
        <v>8343.5026329526208</v>
      </c>
      <c r="D71" s="82">
        <v>3750.4087672309552</v>
      </c>
      <c r="E71" s="82">
        <v>-4593.0938657216657</v>
      </c>
      <c r="F71" s="82">
        <v>-7063.9346127991203</v>
      </c>
    </row>
    <row r="72" spans="2:6" x14ac:dyDescent="0.25">
      <c r="B72" s="81">
        <v>0.41597222222222202</v>
      </c>
      <c r="C72" s="82">
        <v>8419.9656952154419</v>
      </c>
      <c r="D72" s="82">
        <v>3770.98843638885</v>
      </c>
      <c r="E72" s="82">
        <v>-4648.9772588265914</v>
      </c>
      <c r="F72" s="82">
        <v>-7063.9346127991203</v>
      </c>
    </row>
    <row r="73" spans="2:6" x14ac:dyDescent="0.25">
      <c r="B73" s="81">
        <v>0.41666666666666646</v>
      </c>
      <c r="C73" s="82">
        <v>8494.1581360142918</v>
      </c>
      <c r="D73" s="82">
        <v>3822.2135532360721</v>
      </c>
      <c r="E73" s="82">
        <v>-4671.9445827782201</v>
      </c>
      <c r="F73" s="82">
        <v>-7063.9346127991203</v>
      </c>
    </row>
    <row r="74" spans="2:6" x14ac:dyDescent="0.25">
      <c r="B74" s="81">
        <v>0.41736111111111091</v>
      </c>
      <c r="C74" s="82">
        <v>8594.6515990278058</v>
      </c>
      <c r="D74" s="82">
        <v>3850.8131224796621</v>
      </c>
      <c r="E74" s="82">
        <v>-4743.8384765481442</v>
      </c>
      <c r="F74" s="82">
        <v>-7063.9346127991203</v>
      </c>
    </row>
    <row r="75" spans="2:6" x14ac:dyDescent="0.25">
      <c r="B75" s="81">
        <v>0.41805555555555535</v>
      </c>
      <c r="C75" s="82">
        <v>8639.5989917037314</v>
      </c>
      <c r="D75" s="82">
        <v>3910.2260667296619</v>
      </c>
      <c r="E75" s="82">
        <v>-4729.37292497407</v>
      </c>
      <c r="F75" s="82">
        <v>-7063.9346127991203</v>
      </c>
    </row>
    <row r="76" spans="2:6" x14ac:dyDescent="0.25">
      <c r="B76" s="81">
        <v>0.41874999999999979</v>
      </c>
      <c r="C76" s="82">
        <v>8691.3444478168258</v>
      </c>
      <c r="D76" s="82">
        <v>3935.5340537058523</v>
      </c>
      <c r="E76" s="82">
        <v>-4755.810394110973</v>
      </c>
      <c r="F76" s="82">
        <v>-7063.9346127991203</v>
      </c>
    </row>
    <row r="77" spans="2:6" x14ac:dyDescent="0.25">
      <c r="B77" s="81">
        <v>0.41944444444444423</v>
      </c>
      <c r="C77" s="82">
        <v>8759.3678799418267</v>
      </c>
      <c r="D77" s="82">
        <v>3968.8832114700799</v>
      </c>
      <c r="E77" s="82">
        <v>-4790.4846684717468</v>
      </c>
      <c r="F77" s="82">
        <v>-7063.9346127991203</v>
      </c>
    </row>
    <row r="78" spans="2:6" x14ac:dyDescent="0.25">
      <c r="B78" s="81">
        <v>0.42013888888888867</v>
      </c>
      <c r="C78" s="82">
        <v>8895.5473706236444</v>
      </c>
      <c r="D78" s="82">
        <v>4039.3463440310557</v>
      </c>
      <c r="E78" s="82">
        <v>-4856.2010265925892</v>
      </c>
      <c r="F78" s="82">
        <v>-7063.9346127991203</v>
      </c>
    </row>
    <row r="79" spans="2:6" x14ac:dyDescent="0.25">
      <c r="B79" s="81">
        <v>0.42083333333333311</v>
      </c>
      <c r="C79" s="82">
        <v>8939.6635675165016</v>
      </c>
      <c r="D79" s="82">
        <v>4070.7050376501033</v>
      </c>
      <c r="E79" s="82">
        <v>-4868.9585298663987</v>
      </c>
      <c r="F79" s="82">
        <v>-7063.9346127991203</v>
      </c>
    </row>
    <row r="80" spans="2:6" x14ac:dyDescent="0.25">
      <c r="B80" s="81">
        <v>0.42152777777777756</v>
      </c>
      <c r="C80" s="82">
        <v>9018.6993088383406</v>
      </c>
      <c r="D80" s="82">
        <v>4116.5953860901036</v>
      </c>
      <c r="E80" s="82">
        <v>-4902.103922748237</v>
      </c>
      <c r="F80" s="82">
        <v>-7063.9346127991203</v>
      </c>
    </row>
    <row r="81" spans="2:6" x14ac:dyDescent="0.25">
      <c r="B81" s="81">
        <v>0.422222222222222</v>
      </c>
      <c r="C81" s="82">
        <v>9121.3641720783398</v>
      </c>
      <c r="D81" s="82">
        <v>4151.1467495749521</v>
      </c>
      <c r="E81" s="82">
        <v>-4970.2174225033878</v>
      </c>
      <c r="F81" s="82">
        <v>-7063.9346127991203</v>
      </c>
    </row>
    <row r="82" spans="2:6" x14ac:dyDescent="0.25">
      <c r="B82" s="81">
        <v>0.42291666666666644</v>
      </c>
      <c r="C82" s="82">
        <v>9202.0262965328857</v>
      </c>
      <c r="D82" s="82">
        <v>4189.6658963722493</v>
      </c>
      <c r="E82" s="82">
        <v>-5012.3604001606363</v>
      </c>
      <c r="F82" s="82">
        <v>-7063.9346127991203</v>
      </c>
    </row>
    <row r="83" spans="2:6" x14ac:dyDescent="0.25">
      <c r="B83" s="81">
        <v>0.42361111111111088</v>
      </c>
      <c r="C83" s="82">
        <v>9284.287245546775</v>
      </c>
      <c r="D83" s="82">
        <v>4235.3232417699764</v>
      </c>
      <c r="E83" s="82">
        <v>-5048.9640037767986</v>
      </c>
      <c r="F83" s="82">
        <v>-7063.9346127991203</v>
      </c>
    </row>
    <row r="84" spans="2:6" x14ac:dyDescent="0.25">
      <c r="B84" s="81">
        <v>0.42430555555555532</v>
      </c>
      <c r="C84" s="82">
        <v>9373.5266605984998</v>
      </c>
      <c r="D84" s="82">
        <v>4269.7474434271189</v>
      </c>
      <c r="E84" s="82">
        <v>-5103.7792171713809</v>
      </c>
      <c r="F84" s="82">
        <v>-7063.9346127991203</v>
      </c>
    </row>
    <row r="85" spans="2:6" x14ac:dyDescent="0.25">
      <c r="B85" s="81">
        <v>0.42499999999999977</v>
      </c>
      <c r="C85" s="82">
        <v>9468.7763896984998</v>
      </c>
      <c r="D85" s="82">
        <v>4304.0911669712368</v>
      </c>
      <c r="E85" s="82">
        <v>-5164.685222727263</v>
      </c>
      <c r="F85" s="82">
        <v>-7063.9346127991203</v>
      </c>
    </row>
    <row r="86" spans="2:6" x14ac:dyDescent="0.25">
      <c r="B86" s="81">
        <v>0.42569444444444421</v>
      </c>
      <c r="C86" s="82">
        <v>9530.9319395735001</v>
      </c>
      <c r="D86" s="82">
        <v>4319.2628962368617</v>
      </c>
      <c r="E86" s="82">
        <v>-5211.6690433366384</v>
      </c>
      <c r="F86" s="82">
        <v>-7063.9346127991203</v>
      </c>
    </row>
    <row r="87" spans="2:6" x14ac:dyDescent="0.25">
      <c r="B87" s="81">
        <v>0.42638888888888865</v>
      </c>
      <c r="C87" s="82">
        <v>9615.1041503592151</v>
      </c>
      <c r="D87" s="82">
        <v>4349.0724693678139</v>
      </c>
      <c r="E87" s="82">
        <v>-5266.0316809914011</v>
      </c>
      <c r="F87" s="82">
        <v>-7063.9346127991203</v>
      </c>
    </row>
    <row r="88" spans="2:6" x14ac:dyDescent="0.25">
      <c r="B88" s="81">
        <v>0.42708333333333309</v>
      </c>
      <c r="C88" s="82">
        <v>9678.9178683949285</v>
      </c>
      <c r="D88" s="82">
        <v>4378.7315048519413</v>
      </c>
      <c r="E88" s="82">
        <v>-5300.1863635429872</v>
      </c>
      <c r="F88" s="82">
        <v>-7063.9346127991203</v>
      </c>
    </row>
    <row r="89" spans="2:6" x14ac:dyDescent="0.25">
      <c r="B89" s="81">
        <v>0.42777777777777753</v>
      </c>
      <c r="C89" s="82">
        <v>9742.7109818432036</v>
      </c>
      <c r="D89" s="82">
        <v>4397.7154503662268</v>
      </c>
      <c r="E89" s="82">
        <v>-5344.9955314769768</v>
      </c>
      <c r="F89" s="82">
        <v>-7063.9346127991203</v>
      </c>
    </row>
    <row r="90" spans="2:6" x14ac:dyDescent="0.25">
      <c r="B90" s="81">
        <v>0.42847222222222198</v>
      </c>
      <c r="C90" s="82">
        <v>9831.3477302274623</v>
      </c>
      <c r="D90" s="82">
        <v>4433.2485027162265</v>
      </c>
      <c r="E90" s="82">
        <v>-5398.0992275112358</v>
      </c>
      <c r="F90" s="82">
        <v>-7063.9346127991203</v>
      </c>
    </row>
    <row r="91" spans="2:6" x14ac:dyDescent="0.25">
      <c r="B91" s="81">
        <v>0.42916666666666642</v>
      </c>
      <c r="C91" s="82">
        <v>9894.6882269558937</v>
      </c>
      <c r="D91" s="82">
        <v>4475.0564807683095</v>
      </c>
      <c r="E91" s="82">
        <v>-5419.6317461875842</v>
      </c>
      <c r="F91" s="82">
        <v>-7063.9346127991203</v>
      </c>
    </row>
    <row r="92" spans="2:6" x14ac:dyDescent="0.25">
      <c r="B92" s="81">
        <v>0.42986111111111086</v>
      </c>
      <c r="C92" s="82">
        <v>9977.5096696831661</v>
      </c>
      <c r="D92" s="82">
        <v>4499.0014804308094</v>
      </c>
      <c r="E92" s="82">
        <v>-5478.5081892523567</v>
      </c>
      <c r="F92" s="82">
        <v>-7063.9346127991203</v>
      </c>
    </row>
    <row r="93" spans="2:6" x14ac:dyDescent="0.25">
      <c r="B93" s="81">
        <v>0.4305555555555553</v>
      </c>
      <c r="C93" s="82">
        <v>10018.8247342165</v>
      </c>
      <c r="D93" s="82">
        <v>4521.6498069712134</v>
      </c>
      <c r="E93" s="82">
        <v>-5497.1749272452862</v>
      </c>
      <c r="F93" s="82">
        <v>-7063.9346127991203</v>
      </c>
    </row>
    <row r="94" spans="2:6" x14ac:dyDescent="0.25">
      <c r="B94" s="81">
        <v>0.43124999999999974</v>
      </c>
      <c r="C94" s="82">
        <v>10096.678836542587</v>
      </c>
      <c r="D94" s="82">
        <v>4558.9582825808629</v>
      </c>
      <c r="E94" s="82">
        <v>-5537.7205539617244</v>
      </c>
      <c r="F94" s="82">
        <v>-7063.9346127991203</v>
      </c>
    </row>
    <row r="95" spans="2:6" x14ac:dyDescent="0.25">
      <c r="B95" s="81">
        <v>0.43194444444444419</v>
      </c>
      <c r="C95" s="82">
        <v>10155.91341561951</v>
      </c>
      <c r="D95" s="82">
        <v>4587.3150831000939</v>
      </c>
      <c r="E95" s="82">
        <v>-5568.5983325194165</v>
      </c>
      <c r="F95" s="82">
        <v>-7063.9346127991203</v>
      </c>
    </row>
    <row r="96" spans="2:6" x14ac:dyDescent="0.25">
      <c r="B96" s="81">
        <v>0.43263888888888863</v>
      </c>
      <c r="C96" s="82">
        <v>10230.465446291228</v>
      </c>
      <c r="D96" s="82">
        <v>4604.6234156854598</v>
      </c>
      <c r="E96" s="82">
        <v>-5625.8420306057678</v>
      </c>
      <c r="F96" s="82">
        <v>-7063.9346127991203</v>
      </c>
    </row>
    <row r="97" spans="2:6" x14ac:dyDescent="0.25">
      <c r="B97" s="81">
        <v>0.43333333333333307</v>
      </c>
      <c r="C97" s="82">
        <v>10301.698664200319</v>
      </c>
      <c r="D97" s="82">
        <v>4629.2415050002746</v>
      </c>
      <c r="E97" s="82">
        <v>-5672.4571592000448</v>
      </c>
      <c r="F97" s="82">
        <v>-7063.9346127991203</v>
      </c>
    </row>
    <row r="98" spans="2:6" x14ac:dyDescent="0.25">
      <c r="B98" s="81">
        <v>0.43402777777777751</v>
      </c>
      <c r="C98" s="82">
        <v>10379.139623679486</v>
      </c>
      <c r="D98" s="82">
        <v>4673.8006186759503</v>
      </c>
      <c r="E98" s="82">
        <v>-5705.3390050035359</v>
      </c>
      <c r="F98" s="82">
        <v>-7063.9346127991203</v>
      </c>
    </row>
    <row r="99" spans="2:6" x14ac:dyDescent="0.25">
      <c r="B99" s="81">
        <v>0.43472222222222195</v>
      </c>
      <c r="C99" s="82">
        <v>10440.896792750915</v>
      </c>
      <c r="D99" s="82">
        <v>4714.821817109284</v>
      </c>
      <c r="E99" s="82">
        <v>-5726.0749756416308</v>
      </c>
      <c r="F99" s="82">
        <v>-7063.9346127991203</v>
      </c>
    </row>
    <row r="100" spans="2:6" x14ac:dyDescent="0.25">
      <c r="B100" s="81">
        <v>0.4354166666666664</v>
      </c>
      <c r="C100" s="82">
        <v>10552.056430870914</v>
      </c>
      <c r="D100" s="82">
        <v>4745.226145962225</v>
      </c>
      <c r="E100" s="82">
        <v>-5806.8302849086895</v>
      </c>
      <c r="F100" s="82">
        <v>-7063.9346127991203</v>
      </c>
    </row>
    <row r="101" spans="2:6" x14ac:dyDescent="0.25">
      <c r="B101" s="81">
        <v>0.43611111111111084</v>
      </c>
      <c r="C101" s="82">
        <v>10612.591166583035</v>
      </c>
      <c r="D101" s="82">
        <v>4791.5290901743465</v>
      </c>
      <c r="E101" s="82">
        <v>-5821.0620764086889</v>
      </c>
      <c r="F101" s="82">
        <v>-7063.9346127991203</v>
      </c>
    </row>
    <row r="102" spans="2:6" x14ac:dyDescent="0.25">
      <c r="B102" s="81">
        <v>0.43680555555555528</v>
      </c>
      <c r="C102" s="82">
        <v>10662.000469842294</v>
      </c>
      <c r="D102" s="82">
        <v>4814.2562183767277</v>
      </c>
      <c r="E102" s="82">
        <v>-5847.7442514655668</v>
      </c>
      <c r="F102" s="82">
        <v>-7063.9346127991203</v>
      </c>
    </row>
    <row r="103" spans="2:6" x14ac:dyDescent="0.25">
      <c r="B103" s="81">
        <v>0.43749999999999972</v>
      </c>
      <c r="C103" s="82">
        <v>10786.225808453406</v>
      </c>
      <c r="D103" s="82">
        <v>4889.7355140156169</v>
      </c>
      <c r="E103" s="82">
        <v>-5896.4902944377891</v>
      </c>
      <c r="F103" s="82">
        <v>-7063.9346127991203</v>
      </c>
    </row>
    <row r="104" spans="2:6" x14ac:dyDescent="0.25">
      <c r="B104" s="81">
        <v>0.43819444444444416</v>
      </c>
      <c r="C104" s="82">
        <v>10910.578343745072</v>
      </c>
      <c r="D104" s="82">
        <v>4943.8465210590948</v>
      </c>
      <c r="E104" s="82">
        <v>-5966.731822685977</v>
      </c>
      <c r="F104" s="82">
        <v>-7063.9346127991203</v>
      </c>
    </row>
    <row r="105" spans="2:6" x14ac:dyDescent="0.25">
      <c r="B105" s="81">
        <v>0.43888888888888861</v>
      </c>
      <c r="C105" s="82">
        <v>10973.465579805677</v>
      </c>
      <c r="D105" s="82">
        <v>4964.7003589184696</v>
      </c>
      <c r="E105" s="82">
        <v>-6008.7652208872078</v>
      </c>
      <c r="F105" s="82">
        <v>-7063.9346127991203</v>
      </c>
    </row>
    <row r="106" spans="2:6" x14ac:dyDescent="0.25">
      <c r="B106" s="81">
        <v>0.43958333333333305</v>
      </c>
      <c r="C106" s="82">
        <v>11049.649524207976</v>
      </c>
      <c r="D106" s="82">
        <v>4996.3231614393026</v>
      </c>
      <c r="E106" s="82">
        <v>-6053.3263627686738</v>
      </c>
      <c r="F106" s="82">
        <v>-7063.9346127991203</v>
      </c>
    </row>
    <row r="107" spans="2:6" x14ac:dyDescent="0.25">
      <c r="B107" s="81">
        <v>0.44027777777777749</v>
      </c>
      <c r="C107" s="82">
        <v>11103.776678164499</v>
      </c>
      <c r="D107" s="82">
        <v>5023.8714112416283</v>
      </c>
      <c r="E107" s="82">
        <v>-6079.9052669228704</v>
      </c>
      <c r="F107" s="82">
        <v>-7063.9346127991203</v>
      </c>
    </row>
    <row r="108" spans="2:6" x14ac:dyDescent="0.25">
      <c r="B108" s="81">
        <v>0.44097222222222193</v>
      </c>
      <c r="C108" s="82">
        <v>11170.720456341918</v>
      </c>
      <c r="D108" s="82">
        <v>5061.4802662912734</v>
      </c>
      <c r="E108" s="82">
        <v>-6109.2401900506447</v>
      </c>
      <c r="F108" s="82">
        <v>-7063.9346127991203</v>
      </c>
    </row>
    <row r="109" spans="2:6" x14ac:dyDescent="0.25">
      <c r="B109" s="81">
        <v>0.44166666666666637</v>
      </c>
      <c r="C109" s="82">
        <v>11230.920642925252</v>
      </c>
      <c r="D109" s="82">
        <v>5117.1731253412736</v>
      </c>
      <c r="E109" s="82">
        <v>-6113.7475175839782</v>
      </c>
      <c r="F109" s="82">
        <v>-7063.9346127991203</v>
      </c>
    </row>
    <row r="110" spans="2:6" x14ac:dyDescent="0.25">
      <c r="B110" s="81">
        <v>0.44236111111111082</v>
      </c>
      <c r="C110" s="82">
        <v>11281.281692264994</v>
      </c>
      <c r="D110" s="82">
        <v>5148.0419148063902</v>
      </c>
      <c r="E110" s="82">
        <v>-6133.2397774586043</v>
      </c>
      <c r="F110" s="82">
        <v>-7063.9346127991203</v>
      </c>
    </row>
    <row r="111" spans="2:6" x14ac:dyDescent="0.25">
      <c r="B111" s="81">
        <v>0.44305555555555526</v>
      </c>
      <c r="C111" s="82">
        <v>11330.554414358745</v>
      </c>
      <c r="D111" s="82">
        <v>5194.8319666927537</v>
      </c>
      <c r="E111" s="82">
        <v>-6135.7224476659912</v>
      </c>
      <c r="F111" s="82">
        <v>-7063.9346127991203</v>
      </c>
    </row>
    <row r="112" spans="2:6" x14ac:dyDescent="0.25">
      <c r="B112" s="81">
        <v>0.4437499999999997</v>
      </c>
      <c r="C112" s="82">
        <v>11377.68411463506</v>
      </c>
      <c r="D112" s="82">
        <v>5209.9307420996165</v>
      </c>
      <c r="E112" s="82">
        <v>-6167.7533725354433</v>
      </c>
      <c r="F112" s="82">
        <v>-7063.9346127991203</v>
      </c>
    </row>
    <row r="113" spans="2:6" x14ac:dyDescent="0.25">
      <c r="B113" s="81">
        <v>0.44444444444444414</v>
      </c>
      <c r="C113" s="82">
        <v>11441.431743909254</v>
      </c>
      <c r="D113" s="82">
        <v>5226.7247095113817</v>
      </c>
      <c r="E113" s="82">
        <v>-6214.7070343978721</v>
      </c>
      <c r="F113" s="82">
        <v>-7063.9346127991203</v>
      </c>
    </row>
    <row r="114" spans="2:6" x14ac:dyDescent="0.25">
      <c r="B114" s="81">
        <v>0.44513888888888858</v>
      </c>
      <c r="C114" s="82">
        <v>11547.297298694968</v>
      </c>
      <c r="D114" s="82">
        <v>5261.9430546399535</v>
      </c>
      <c r="E114" s="82">
        <v>-6285.3542440550145</v>
      </c>
      <c r="F114" s="82">
        <v>-7063.9346127991203</v>
      </c>
    </row>
    <row r="115" spans="2:6" x14ac:dyDescent="0.25">
      <c r="B115" s="81">
        <v>0.44583333333333303</v>
      </c>
      <c r="C115" s="82">
        <v>11624.55155385014</v>
      </c>
      <c r="D115" s="82">
        <v>5287.7811969204413</v>
      </c>
      <c r="E115" s="82">
        <v>-6336.7703569296991</v>
      </c>
      <c r="F115" s="82">
        <v>-7063.9346127991203</v>
      </c>
    </row>
    <row r="116" spans="2:6" x14ac:dyDescent="0.25">
      <c r="B116" s="81">
        <v>0.44652777777777747</v>
      </c>
      <c r="C116" s="82">
        <v>11707.051704801754</v>
      </c>
      <c r="D116" s="82">
        <v>5311.2399150329411</v>
      </c>
      <c r="E116" s="82">
        <v>-6395.8117897688126</v>
      </c>
      <c r="F116" s="82">
        <v>-7063.9346127991203</v>
      </c>
    </row>
    <row r="117" spans="2:6" x14ac:dyDescent="0.25">
      <c r="B117" s="81">
        <v>0.44722222222222191</v>
      </c>
      <c r="C117" s="82">
        <v>11797.796904266808</v>
      </c>
      <c r="D117" s="82">
        <v>5331.5125441440523</v>
      </c>
      <c r="E117" s="82">
        <v>-6466.284360122756</v>
      </c>
      <c r="F117" s="82">
        <v>-7063.9346127991203</v>
      </c>
    </row>
    <row r="118" spans="2:6" x14ac:dyDescent="0.25">
      <c r="B118" s="81">
        <v>0.44791666666666635</v>
      </c>
      <c r="C118" s="82">
        <v>11874.435721949241</v>
      </c>
      <c r="D118" s="82">
        <v>5347.8319012815527</v>
      </c>
      <c r="E118" s="82">
        <v>-6526.6038206676885</v>
      </c>
      <c r="F118" s="82">
        <v>-7063.9346127991203</v>
      </c>
    </row>
    <row r="119" spans="2:6" x14ac:dyDescent="0.25">
      <c r="B119" s="81">
        <v>0.44861111111111079</v>
      </c>
      <c r="C119" s="82">
        <v>11955.960222986278</v>
      </c>
      <c r="D119" s="82">
        <v>5385.8399656652737</v>
      </c>
      <c r="E119" s="82">
        <v>-6570.1202573210039</v>
      </c>
      <c r="F119" s="82">
        <v>-7063.9346127991203</v>
      </c>
    </row>
    <row r="120" spans="2:6" x14ac:dyDescent="0.25">
      <c r="B120" s="81">
        <v>0.44930555555555524</v>
      </c>
      <c r="C120" s="82">
        <v>11993.467842126902</v>
      </c>
      <c r="D120" s="82">
        <v>5434.6657974587515</v>
      </c>
      <c r="E120" s="82">
        <v>-6558.8020446681503</v>
      </c>
      <c r="F120" s="82">
        <v>-7063.9346127991203</v>
      </c>
    </row>
    <row r="121" spans="2:6" x14ac:dyDescent="0.25">
      <c r="B121" s="81">
        <v>0.44999999999999968</v>
      </c>
      <c r="C121" s="82">
        <v>12090.863914256532</v>
      </c>
      <c r="D121" s="82">
        <v>5457.3213111598388</v>
      </c>
      <c r="E121" s="82">
        <v>-6633.5426030966928</v>
      </c>
      <c r="F121" s="82">
        <v>-7063.9346127991203</v>
      </c>
    </row>
    <row r="122" spans="2:6" x14ac:dyDescent="0.25">
      <c r="B122" s="81">
        <v>0.45069444444444412</v>
      </c>
      <c r="C122" s="82">
        <v>12141.171314791014</v>
      </c>
      <c r="D122" s="82">
        <v>5475.1766906903822</v>
      </c>
      <c r="E122" s="82">
        <v>-6665.9946241006319</v>
      </c>
      <c r="F122" s="82">
        <v>-7063.9346127991203</v>
      </c>
    </row>
    <row r="123" spans="2:6" x14ac:dyDescent="0.25">
      <c r="B123" s="81">
        <v>0.45138888888888856</v>
      </c>
      <c r="C123" s="82">
        <v>12176.152497424348</v>
      </c>
      <c r="D123" s="82">
        <v>5512.3167719930134</v>
      </c>
      <c r="E123" s="82">
        <v>-6663.8357254313341</v>
      </c>
      <c r="F123" s="82">
        <v>-7063.9346127991203</v>
      </c>
    </row>
    <row r="124" spans="2:6" x14ac:dyDescent="0.25">
      <c r="B124" s="81">
        <v>0.452083333333333</v>
      </c>
      <c r="C124" s="82">
        <v>12246.827259495776</v>
      </c>
      <c r="D124" s="82">
        <v>5549.9282266822029</v>
      </c>
      <c r="E124" s="82">
        <v>-6696.8990328135733</v>
      </c>
      <c r="F124" s="82">
        <v>-7063.9346127991203</v>
      </c>
    </row>
    <row r="125" spans="2:6" x14ac:dyDescent="0.25">
      <c r="B125" s="81">
        <v>0.45277777777777745</v>
      </c>
      <c r="C125" s="82">
        <v>12311.826408418852</v>
      </c>
      <c r="D125" s="82">
        <v>5565.5874406683142</v>
      </c>
      <c r="E125" s="82">
        <v>-6746.238967750538</v>
      </c>
      <c r="F125" s="82">
        <v>-7063.9346127991203</v>
      </c>
    </row>
    <row r="126" spans="2:6" x14ac:dyDescent="0.25">
      <c r="B126" s="81">
        <v>0.45347222222222189</v>
      </c>
      <c r="C126" s="82">
        <v>12405.252049515006</v>
      </c>
      <c r="D126" s="82">
        <v>5593.2701356683147</v>
      </c>
      <c r="E126" s="82">
        <v>-6811.981913846691</v>
      </c>
      <c r="F126" s="82">
        <v>-7063.9346127991203</v>
      </c>
    </row>
    <row r="127" spans="2:6" x14ac:dyDescent="0.25">
      <c r="B127" s="81">
        <v>0.45416666666666633</v>
      </c>
      <c r="C127" s="82">
        <v>12449.498950391549</v>
      </c>
      <c r="D127" s="82">
        <v>5663.4378042308144</v>
      </c>
      <c r="E127" s="82">
        <v>-6786.061146160735</v>
      </c>
      <c r="F127" s="82">
        <v>-7063.9346127991203</v>
      </c>
    </row>
    <row r="128" spans="2:6" x14ac:dyDescent="0.25">
      <c r="B128" s="81">
        <v>0.45486111111111077</v>
      </c>
      <c r="C128" s="82">
        <v>12535.55490017155</v>
      </c>
      <c r="D128" s="82">
        <v>5856.5007029254302</v>
      </c>
      <c r="E128" s="82">
        <v>-6679.0541972461197</v>
      </c>
      <c r="F128" s="82">
        <v>-7063.9346127991203</v>
      </c>
    </row>
    <row r="129" spans="2:6" x14ac:dyDescent="0.25">
      <c r="B129" s="81">
        <v>0.45555555555555521</v>
      </c>
      <c r="C129" s="82">
        <v>12613.566699348969</v>
      </c>
      <c r="D129" s="82">
        <v>5876.89973067543</v>
      </c>
      <c r="E129" s="82">
        <v>-6736.6669686735386</v>
      </c>
      <c r="F129" s="82">
        <v>-7063.9346127991203</v>
      </c>
    </row>
    <row r="130" spans="2:6" x14ac:dyDescent="0.25">
      <c r="B130" s="81">
        <v>0.45624999999999966</v>
      </c>
      <c r="C130" s="82">
        <v>12704.892953056285</v>
      </c>
      <c r="D130" s="82">
        <v>5916.6548970352787</v>
      </c>
      <c r="E130" s="82">
        <v>-6788.2380560210067</v>
      </c>
      <c r="F130" s="82">
        <v>-7063.9346127991203</v>
      </c>
    </row>
    <row r="131" spans="2:6" x14ac:dyDescent="0.25">
      <c r="B131" s="81">
        <v>0.4569444444444441</v>
      </c>
      <c r="C131" s="82">
        <v>12867.391287785453</v>
      </c>
      <c r="D131" s="82">
        <v>5973.3548582352787</v>
      </c>
      <c r="E131" s="82">
        <v>-6894.036429550174</v>
      </c>
      <c r="F131" s="82">
        <v>-7063.9346127991203</v>
      </c>
    </row>
    <row r="132" spans="2:6" x14ac:dyDescent="0.25">
      <c r="B132" s="81">
        <v>0.45763888888888854</v>
      </c>
      <c r="C132" s="82">
        <v>12942.838475906421</v>
      </c>
      <c r="D132" s="82">
        <v>5999.8544001797227</v>
      </c>
      <c r="E132" s="82">
        <v>-6942.9840757266984</v>
      </c>
      <c r="F132" s="82">
        <v>-7063.9346127991203</v>
      </c>
    </row>
    <row r="133" spans="2:6" x14ac:dyDescent="0.25">
      <c r="B133" s="81">
        <v>0.45833333333333298</v>
      </c>
      <c r="C133" s="82">
        <v>13039.185699039754</v>
      </c>
      <c r="D133" s="82">
        <v>6020.1165233971142</v>
      </c>
      <c r="E133" s="82">
        <v>-7019.0691756426395</v>
      </c>
      <c r="F133" s="82">
        <v>-7063.9346127991203</v>
      </c>
    </row>
    <row r="134" spans="2:6" x14ac:dyDescent="0.25">
      <c r="B134" s="81">
        <v>0.45902777777777742</v>
      </c>
      <c r="C134" s="82">
        <v>13076.361803995309</v>
      </c>
      <c r="D134" s="82">
        <v>6053.0815390846146</v>
      </c>
      <c r="E134" s="82">
        <v>-7023.2802649106943</v>
      </c>
      <c r="F134" s="82">
        <v>-7063.9346127991203</v>
      </c>
    </row>
    <row r="135" spans="2:6" x14ac:dyDescent="0.25">
      <c r="B135" s="81">
        <v>0.45972222222222187</v>
      </c>
      <c r="C135" s="82">
        <v>13141.364511819633</v>
      </c>
      <c r="D135" s="82">
        <v>6077.4298990205125</v>
      </c>
      <c r="E135" s="82">
        <v>-7063.9346127991203</v>
      </c>
      <c r="F135" s="82">
        <v>-7063.9346127991203</v>
      </c>
    </row>
    <row r="136" spans="2:6" x14ac:dyDescent="0.25">
      <c r="B136" s="81">
        <v>0.46041666666666631</v>
      </c>
      <c r="C136" s="82">
        <v>13207.757166819632</v>
      </c>
      <c r="D136" s="82">
        <v>11883.686036013529</v>
      </c>
      <c r="E136" s="82">
        <v>-1324.0711308061036</v>
      </c>
      <c r="F136" s="82">
        <v>-7063.9346127991203</v>
      </c>
    </row>
    <row r="137" spans="2:6" x14ac:dyDescent="0.25">
      <c r="B137" s="81">
        <v>0.46111111111111075</v>
      </c>
      <c r="C137" s="82">
        <v>13254.614213930743</v>
      </c>
      <c r="D137" s="82">
        <v>12076.886854388529</v>
      </c>
      <c r="E137" s="82">
        <v>-1177.7273595422139</v>
      </c>
      <c r="F137" s="82">
        <v>-7063.9346127991203</v>
      </c>
    </row>
    <row r="138" spans="2:6" x14ac:dyDescent="0.25">
      <c r="B138" s="81">
        <v>0.46180555555555519</v>
      </c>
      <c r="C138" s="82">
        <v>13309.577996678056</v>
      </c>
      <c r="D138" s="82">
        <v>12131.91706574964</v>
      </c>
      <c r="E138" s="82">
        <v>-1177.6609309284158</v>
      </c>
      <c r="F138" s="82">
        <v>-7063.9346127991203</v>
      </c>
    </row>
    <row r="139" spans="2:6" x14ac:dyDescent="0.25">
      <c r="B139" s="81">
        <v>0.46249999999999963</v>
      </c>
      <c r="C139" s="82">
        <v>13362.331284049023</v>
      </c>
      <c r="D139" s="82">
        <v>12193.221651662139</v>
      </c>
      <c r="E139" s="82">
        <v>-1169.1096323868842</v>
      </c>
      <c r="F139" s="82">
        <v>-7063.9346127991203</v>
      </c>
    </row>
    <row r="140" spans="2:6" x14ac:dyDescent="0.25">
      <c r="B140" s="81">
        <v>0.46319444444444408</v>
      </c>
      <c r="C140" s="82">
        <v>13427.476020654287</v>
      </c>
      <c r="D140" s="82">
        <v>12274.650330565648</v>
      </c>
      <c r="E140" s="82">
        <v>-1152.825690088639</v>
      </c>
      <c r="F140" s="82">
        <v>-7063.9346127991203</v>
      </c>
    </row>
    <row r="141" spans="2:6" x14ac:dyDescent="0.25">
      <c r="B141" s="81">
        <v>0.46388888888888852</v>
      </c>
      <c r="C141" s="82">
        <v>13484.459437387621</v>
      </c>
      <c r="D141" s="82">
        <v>12403.237152825477</v>
      </c>
      <c r="E141" s="82">
        <v>-1081.2222845621436</v>
      </c>
      <c r="F141" s="82">
        <v>-7063.9346127991203</v>
      </c>
    </row>
    <row r="142" spans="2:6" x14ac:dyDescent="0.25">
      <c r="B142" s="81">
        <v>0.46458333333333296</v>
      </c>
      <c r="C142" s="82">
        <v>13539.940965564092</v>
      </c>
      <c r="D142" s="82">
        <v>12471.840167619803</v>
      </c>
      <c r="E142" s="82">
        <v>-1068.1007979442893</v>
      </c>
      <c r="F142" s="82">
        <v>-7063.9346127991203</v>
      </c>
    </row>
    <row r="143" spans="2:6" x14ac:dyDescent="0.25">
      <c r="B143" s="81">
        <v>0.4652777777777774</v>
      </c>
      <c r="C143" s="82">
        <v>13590.513883451593</v>
      </c>
      <c r="D143" s="82">
        <v>12550.192962995772</v>
      </c>
      <c r="E143" s="82">
        <v>-1040.3209204558207</v>
      </c>
      <c r="F143" s="82">
        <v>-7063.9346127991203</v>
      </c>
    </row>
    <row r="144" spans="2:6" x14ac:dyDescent="0.25">
      <c r="B144" s="81">
        <v>0.46597222222222184</v>
      </c>
      <c r="C144" s="82">
        <v>13663.258858340481</v>
      </c>
      <c r="D144" s="82">
        <v>12608.840824414523</v>
      </c>
      <c r="E144" s="82">
        <v>-1054.4180339259583</v>
      </c>
      <c r="F144" s="82">
        <v>-7063.9346127991203</v>
      </c>
    </row>
    <row r="145" spans="2:6" x14ac:dyDescent="0.25">
      <c r="B145" s="81">
        <v>0.46666666666666629</v>
      </c>
      <c r="C145" s="82">
        <v>13743.980327619893</v>
      </c>
      <c r="D145" s="82">
        <v>12681.335049814523</v>
      </c>
      <c r="E145" s="82">
        <v>-1062.6452778053699</v>
      </c>
      <c r="F145" s="82">
        <v>-7063.9346127991203</v>
      </c>
    </row>
    <row r="146" spans="2:6" x14ac:dyDescent="0.25">
      <c r="B146" s="81">
        <v>0.46736111111111073</v>
      </c>
      <c r="C146" s="82">
        <v>13818.781792521679</v>
      </c>
      <c r="D146" s="82">
        <v>12786.880014744631</v>
      </c>
      <c r="E146" s="82">
        <v>-1031.9017777770478</v>
      </c>
      <c r="F146" s="82">
        <v>-7063.9346127991203</v>
      </c>
    </row>
    <row r="147" spans="2:6" x14ac:dyDescent="0.25">
      <c r="B147" s="81">
        <v>0.46805555555555517</v>
      </c>
      <c r="C147" s="82">
        <v>13888.965281219209</v>
      </c>
      <c r="D147" s="82">
        <v>12835.417987222409</v>
      </c>
      <c r="E147" s="82">
        <v>-1053.5472939968004</v>
      </c>
      <c r="F147" s="82">
        <v>-7063.9346127991203</v>
      </c>
    </row>
    <row r="148" spans="2:6" x14ac:dyDescent="0.25">
      <c r="B148" s="81">
        <v>0.46874999999999961</v>
      </c>
      <c r="C148" s="82">
        <v>13951.687810202542</v>
      </c>
      <c r="D148" s="82">
        <v>12912.066494143242</v>
      </c>
      <c r="E148" s="82">
        <v>-1039.6213160592997</v>
      </c>
      <c r="F148" s="82">
        <v>-7063.9346127991203</v>
      </c>
    </row>
    <row r="149" spans="2:6" x14ac:dyDescent="0.25">
      <c r="B149" s="81">
        <v>0.46944444444444405</v>
      </c>
      <c r="C149" s="82">
        <v>14015.237129952542</v>
      </c>
      <c r="D149" s="82">
        <v>12978.474787882826</v>
      </c>
      <c r="E149" s="82">
        <v>-1036.7623420697164</v>
      </c>
      <c r="F149" s="82">
        <v>-7063.9346127991203</v>
      </c>
    </row>
    <row r="150" spans="2:6" x14ac:dyDescent="0.25">
      <c r="B150" s="81">
        <v>0.4701388888888885</v>
      </c>
      <c r="C150" s="82">
        <v>14081.062480164253</v>
      </c>
      <c r="D150" s="82">
        <v>13045.961048496461</v>
      </c>
      <c r="E150" s="82">
        <v>-1035.101431667792</v>
      </c>
      <c r="F150" s="82">
        <v>-7063.9346127991203</v>
      </c>
    </row>
    <row r="151" spans="2:6" x14ac:dyDescent="0.25">
      <c r="B151" s="81">
        <v>0.47083333333333294</v>
      </c>
      <c r="C151" s="82">
        <v>14161.069508987783</v>
      </c>
      <c r="D151" s="82">
        <v>13095.933613882176</v>
      </c>
      <c r="E151" s="82">
        <v>-1065.1358951056063</v>
      </c>
      <c r="F151" s="82">
        <v>-7063.9346127991203</v>
      </c>
    </row>
    <row r="152" spans="2:6" x14ac:dyDescent="0.25">
      <c r="B152" s="81">
        <v>0.47152777777777738</v>
      </c>
      <c r="C152" s="82">
        <v>14237.214856884335</v>
      </c>
      <c r="D152" s="82">
        <v>13185.696972773649</v>
      </c>
      <c r="E152" s="82">
        <v>-1051.5178841106863</v>
      </c>
      <c r="F152" s="82">
        <v>-7063.9346127991203</v>
      </c>
    </row>
    <row r="153" spans="2:6" x14ac:dyDescent="0.25">
      <c r="B153" s="81">
        <v>0.47222222222222182</v>
      </c>
      <c r="C153" s="82">
        <v>14312.858550706915</v>
      </c>
      <c r="D153" s="82">
        <v>13262.037434160746</v>
      </c>
      <c r="E153" s="82">
        <v>-1050.8211165461689</v>
      </c>
      <c r="F153" s="82">
        <v>-7063.9346127991203</v>
      </c>
    </row>
    <row r="154" spans="2:6" x14ac:dyDescent="0.25">
      <c r="B154" s="81">
        <v>0.47291666666666626</v>
      </c>
      <c r="C154" s="82">
        <v>14425.149067615517</v>
      </c>
      <c r="D154" s="82">
        <v>13309.789743270121</v>
      </c>
      <c r="E154" s="82">
        <v>-1115.3593243453961</v>
      </c>
      <c r="F154" s="82">
        <v>-7063.9346127991203</v>
      </c>
    </row>
    <row r="155" spans="2:6" x14ac:dyDescent="0.25">
      <c r="B155" s="81">
        <v>0.47361111111111071</v>
      </c>
      <c r="C155" s="82">
        <v>14502.657449244549</v>
      </c>
      <c r="D155" s="82">
        <v>13353.289817463303</v>
      </c>
      <c r="E155" s="82">
        <v>-1149.367631781246</v>
      </c>
      <c r="F155" s="82">
        <v>-7063.9346127991203</v>
      </c>
    </row>
    <row r="156" spans="2:6" x14ac:dyDescent="0.25">
      <c r="B156" s="81">
        <v>0.47430555555555515</v>
      </c>
      <c r="C156" s="82">
        <v>14557.172192300104</v>
      </c>
      <c r="D156" s="82">
        <v>13404.324501542251</v>
      </c>
      <c r="E156" s="82">
        <v>-1152.8476907578533</v>
      </c>
      <c r="F156" s="82">
        <v>-7063.9346127991203</v>
      </c>
    </row>
    <row r="157" spans="2:6" x14ac:dyDescent="0.25">
      <c r="B157" s="81">
        <v>0.47499999999999959</v>
      </c>
      <c r="C157" s="82">
        <v>14690.763474144931</v>
      </c>
      <c r="D157" s="82">
        <v>13449.611603519523</v>
      </c>
      <c r="E157" s="82">
        <v>-1241.1518706254083</v>
      </c>
      <c r="F157" s="82">
        <v>-7063.9346127991203</v>
      </c>
    </row>
    <row r="158" spans="2:6" x14ac:dyDescent="0.25">
      <c r="B158" s="81">
        <v>0.47569444444444403</v>
      </c>
      <c r="C158" s="82">
        <v>14784.017378440385</v>
      </c>
      <c r="D158" s="82">
        <v>13552.08491793619</v>
      </c>
      <c r="E158" s="82">
        <v>-1231.9324605041948</v>
      </c>
      <c r="F158" s="82">
        <v>-7063.9346127991203</v>
      </c>
    </row>
    <row r="159" spans="2:6" x14ac:dyDescent="0.25">
      <c r="B159" s="81">
        <v>0.47638888888888847</v>
      </c>
      <c r="C159" s="82">
        <v>14854.099208458243</v>
      </c>
      <c r="D159" s="82">
        <v>13605.539363094524</v>
      </c>
      <c r="E159" s="82">
        <v>-1248.5598453637194</v>
      </c>
      <c r="F159" s="82">
        <v>-7063.9346127991203</v>
      </c>
    </row>
    <row r="160" spans="2:6" x14ac:dyDescent="0.25">
      <c r="B160" s="81">
        <v>0.47708333333333292</v>
      </c>
      <c r="C160" s="82">
        <v>15022.834635290661</v>
      </c>
      <c r="D160" s="82">
        <v>13673.843205057025</v>
      </c>
      <c r="E160" s="82">
        <v>-1348.9914302336365</v>
      </c>
      <c r="F160" s="82">
        <v>-7063.9346127991203</v>
      </c>
    </row>
    <row r="161" spans="2:6" x14ac:dyDescent="0.25">
      <c r="B161" s="81">
        <v>0.47777777777777736</v>
      </c>
      <c r="C161" s="82">
        <v>15083.636371570074</v>
      </c>
      <c r="D161" s="82">
        <v>13720.996461907025</v>
      </c>
      <c r="E161" s="82">
        <v>-1362.6399096630485</v>
      </c>
      <c r="F161" s="82">
        <v>-7063.9346127991203</v>
      </c>
    </row>
    <row r="162" spans="2:6" x14ac:dyDescent="0.25">
      <c r="B162" s="81">
        <v>0.4784722222222218</v>
      </c>
      <c r="C162" s="82">
        <v>15141.325829557252</v>
      </c>
      <c r="D162" s="82">
        <v>13836.40816566664</v>
      </c>
      <c r="E162" s="82">
        <v>-1304.9176638906119</v>
      </c>
      <c r="F162" s="82">
        <v>-7063.9346127991203</v>
      </c>
    </row>
    <row r="163" spans="2:6" x14ac:dyDescent="0.25">
      <c r="B163" s="81">
        <v>0.47916666666666624</v>
      </c>
      <c r="C163" s="82">
        <v>15183.396534668364</v>
      </c>
      <c r="D163" s="82">
        <v>13999.447247050935</v>
      </c>
      <c r="E163" s="82">
        <v>-1183.9492876174281</v>
      </c>
      <c r="F163" s="82">
        <v>-7063.9346127991203</v>
      </c>
    </row>
    <row r="164" spans="2:6" x14ac:dyDescent="0.25">
      <c r="B164" s="81">
        <v>0.47986111111111068</v>
      </c>
      <c r="C164" s="82">
        <v>15208.866148746141</v>
      </c>
      <c r="D164" s="82">
        <v>14084.618548575325</v>
      </c>
      <c r="E164" s="82">
        <v>-1124.2476001708164</v>
      </c>
      <c r="F164" s="82">
        <v>-7063.9346127991203</v>
      </c>
    </row>
    <row r="165" spans="2:6" x14ac:dyDescent="0.25">
      <c r="B165" s="81">
        <v>0.48055555555555513</v>
      </c>
      <c r="C165" s="82">
        <v>15270.312801299713</v>
      </c>
      <c r="D165" s="82">
        <v>14125.280885895838</v>
      </c>
      <c r="E165" s="82">
        <v>-1145.0319154038752</v>
      </c>
      <c r="F165" s="82">
        <v>-7063.9346127991203</v>
      </c>
    </row>
    <row r="166" spans="2:6" x14ac:dyDescent="0.25">
      <c r="B166" s="81">
        <v>0.48124999999999957</v>
      </c>
      <c r="C166" s="82">
        <v>15310.239507892305</v>
      </c>
      <c r="D166" s="82">
        <v>14168.049951678246</v>
      </c>
      <c r="E166" s="82">
        <v>-1142.1895562140598</v>
      </c>
      <c r="F166" s="82">
        <v>-7063.9346127991203</v>
      </c>
    </row>
    <row r="167" spans="2:6" x14ac:dyDescent="0.25">
      <c r="B167" s="81">
        <v>0.48194444444444401</v>
      </c>
      <c r="C167" s="82">
        <v>15398.789085862894</v>
      </c>
      <c r="D167" s="82">
        <v>14236.808326221724</v>
      </c>
      <c r="E167" s="82">
        <v>-1161.9807596411702</v>
      </c>
      <c r="F167" s="82">
        <v>-7063.9346127991203</v>
      </c>
    </row>
    <row r="168" spans="2:6" x14ac:dyDescent="0.25">
      <c r="B168" s="81">
        <v>0.48263888888888845</v>
      </c>
      <c r="C168" s="82">
        <v>15437.357434008727</v>
      </c>
      <c r="D168" s="82">
        <v>14280.1999261287</v>
      </c>
      <c r="E168" s="82">
        <v>-1157.157507880027</v>
      </c>
      <c r="F168" s="82">
        <v>-7063.9346127991203</v>
      </c>
    </row>
    <row r="169" spans="2:6" x14ac:dyDescent="0.25">
      <c r="B169" s="81">
        <v>0.48333333333333289</v>
      </c>
      <c r="C169" s="82">
        <v>15486.995772959708</v>
      </c>
      <c r="D169" s="82">
        <v>14346.118363988075</v>
      </c>
      <c r="E169" s="82">
        <v>-1140.8774089716335</v>
      </c>
      <c r="F169" s="82">
        <v>-7063.9346127991203</v>
      </c>
    </row>
    <row r="170" spans="2:6" x14ac:dyDescent="0.25">
      <c r="B170" s="81">
        <v>0.48402777777777733</v>
      </c>
      <c r="C170" s="82">
        <v>15542.196862383951</v>
      </c>
      <c r="D170" s="82">
        <v>14394.657162488074</v>
      </c>
      <c r="E170" s="82">
        <v>-1147.5396998958768</v>
      </c>
      <c r="F170" s="82">
        <v>-7063.9346127991203</v>
      </c>
    </row>
    <row r="171" spans="2:6" x14ac:dyDescent="0.25">
      <c r="B171" s="81">
        <v>0.48472222222222178</v>
      </c>
      <c r="C171" s="82">
        <v>15587.232294735802</v>
      </c>
      <c r="D171" s="82">
        <v>14479.291533636722</v>
      </c>
      <c r="E171" s="82">
        <v>-1107.9407610990802</v>
      </c>
      <c r="F171" s="82">
        <v>-7063.9346127991203</v>
      </c>
    </row>
    <row r="172" spans="2:6" x14ac:dyDescent="0.25">
      <c r="B172" s="81">
        <v>0.48541666666666622</v>
      </c>
      <c r="C172" s="82">
        <v>15643.995628506636</v>
      </c>
      <c r="D172" s="82">
        <v>14520.871408511723</v>
      </c>
      <c r="E172" s="82">
        <v>-1123.1242199949138</v>
      </c>
      <c r="F172" s="82">
        <v>-7063.9346127991203</v>
      </c>
    </row>
    <row r="173" spans="2:6" x14ac:dyDescent="0.25">
      <c r="B173" s="81">
        <v>0.48611111111111066</v>
      </c>
      <c r="C173" s="82">
        <v>15715.057861036048</v>
      </c>
      <c r="D173" s="82">
        <v>14614.112739741453</v>
      </c>
      <c r="E173" s="82">
        <v>-1100.9451212945951</v>
      </c>
      <c r="F173" s="82">
        <v>-7063.9346127991203</v>
      </c>
    </row>
    <row r="174" spans="2:6" x14ac:dyDescent="0.25">
      <c r="B174" s="81">
        <v>0.4868055555555551</v>
      </c>
      <c r="C174" s="82">
        <v>15759.899304502715</v>
      </c>
      <c r="D174" s="82">
        <v>14667.845535366452</v>
      </c>
      <c r="E174" s="82">
        <v>-1092.0537691362624</v>
      </c>
      <c r="F174" s="82">
        <v>-7063.9346127991203</v>
      </c>
    </row>
    <row r="175" spans="2:6" x14ac:dyDescent="0.25">
      <c r="B175" s="81">
        <v>0.48749999999999954</v>
      </c>
      <c r="C175" s="82">
        <v>15824.873264352715</v>
      </c>
      <c r="D175" s="82">
        <v>14777.294297547007</v>
      </c>
      <c r="E175" s="82">
        <v>-1047.5789668057078</v>
      </c>
      <c r="F175" s="82">
        <v>-7063.9346127991203</v>
      </c>
    </row>
    <row r="176" spans="2:6" x14ac:dyDescent="0.25">
      <c r="B176" s="81">
        <v>0.48819444444444399</v>
      </c>
      <c r="C176" s="82">
        <v>15901.772626061047</v>
      </c>
      <c r="D176" s="82">
        <v>14914.70055775071</v>
      </c>
      <c r="E176" s="82">
        <v>-987.07206831033727</v>
      </c>
      <c r="F176" s="82">
        <v>-7063.9346127991203</v>
      </c>
    </row>
    <row r="177" spans="2:6" x14ac:dyDescent="0.25">
      <c r="B177" s="81">
        <v>0.48888888888888843</v>
      </c>
      <c r="C177" s="82">
        <v>16030.986561248546</v>
      </c>
      <c r="D177" s="82">
        <v>15193.555701266807</v>
      </c>
      <c r="E177" s="82">
        <v>-837.43085998173956</v>
      </c>
      <c r="F177" s="82">
        <v>-7063.9346127991203</v>
      </c>
    </row>
    <row r="178" spans="2:6" x14ac:dyDescent="0.25">
      <c r="B178" s="81">
        <v>0.48958333333333287</v>
      </c>
      <c r="C178" s="82">
        <v>16076.421835627856</v>
      </c>
      <c r="D178" s="82">
        <v>15263.559888904061</v>
      </c>
      <c r="E178" s="82">
        <v>-812.86194672379497</v>
      </c>
      <c r="F178" s="82">
        <v>-7063.9346127991203</v>
      </c>
    </row>
    <row r="179" spans="2:6" x14ac:dyDescent="0.25">
      <c r="B179" s="81">
        <v>0.49027777777777731</v>
      </c>
      <c r="C179" s="82">
        <v>16163.457838666318</v>
      </c>
      <c r="D179" s="82">
        <v>15345.464678058383</v>
      </c>
      <c r="E179" s="82">
        <v>-817.99316060793535</v>
      </c>
      <c r="F179" s="82">
        <v>-7063.9346127991203</v>
      </c>
    </row>
    <row r="180" spans="2:6" x14ac:dyDescent="0.25">
      <c r="B180" s="81">
        <v>0.49097222222222175</v>
      </c>
      <c r="C180" s="82">
        <v>16333.279652322568</v>
      </c>
      <c r="D180" s="82">
        <v>15414.979278334573</v>
      </c>
      <c r="E180" s="82">
        <v>-918.30037398799504</v>
      </c>
      <c r="F180" s="82">
        <v>-7063.9346127991203</v>
      </c>
    </row>
    <row r="181" spans="2:6" x14ac:dyDescent="0.25">
      <c r="B181" s="81">
        <v>0.4916666666666662</v>
      </c>
      <c r="C181" s="82">
        <v>16419.41998605114</v>
      </c>
      <c r="D181" s="82">
        <v>15469.96992837624</v>
      </c>
      <c r="E181" s="82">
        <v>-949.45005767489965</v>
      </c>
      <c r="F181" s="82">
        <v>-7063.9346127991203</v>
      </c>
    </row>
    <row r="182" spans="2:6" x14ac:dyDescent="0.25">
      <c r="B182" s="81">
        <v>0.49236111111111064</v>
      </c>
      <c r="C182" s="82">
        <v>16477.776476189072</v>
      </c>
      <c r="D182" s="82">
        <v>15532.778450345937</v>
      </c>
      <c r="E182" s="82">
        <v>-944.99802584313511</v>
      </c>
      <c r="F182" s="82">
        <v>-7063.9346127991203</v>
      </c>
    </row>
    <row r="183" spans="2:6" x14ac:dyDescent="0.25">
      <c r="B183" s="81">
        <v>0.49305555555555508</v>
      </c>
      <c r="C183" s="82">
        <v>16558.031910459344</v>
      </c>
      <c r="D183" s="82">
        <v>15664.663241472199</v>
      </c>
      <c r="E183" s="82">
        <v>-893.3686689871447</v>
      </c>
      <c r="F183" s="82">
        <v>-7063.9346127991203</v>
      </c>
    </row>
    <row r="184" spans="2:6" x14ac:dyDescent="0.25">
      <c r="B184" s="81">
        <v>0.49374999999999952</v>
      </c>
      <c r="C184" s="82">
        <v>16680.025084783669</v>
      </c>
      <c r="D184" s="82">
        <v>15692.078997402754</v>
      </c>
      <c r="E184" s="82">
        <v>-987.94608738091483</v>
      </c>
      <c r="F184" s="82">
        <v>-7063.9346127991203</v>
      </c>
    </row>
    <row r="185" spans="2:6" x14ac:dyDescent="0.25">
      <c r="B185" s="81">
        <v>0.49444444444444396</v>
      </c>
      <c r="C185" s="82">
        <v>16847.460115921167</v>
      </c>
      <c r="D185" s="82">
        <v>15816.994427916643</v>
      </c>
      <c r="E185" s="82">
        <v>-1030.4656880045241</v>
      </c>
      <c r="F185" s="82">
        <v>-7063.9346127991203</v>
      </c>
    </row>
    <row r="186" spans="2:6" x14ac:dyDescent="0.25">
      <c r="B186" s="81">
        <v>0.49513888888888841</v>
      </c>
      <c r="C186" s="82">
        <v>16900.549223806302</v>
      </c>
      <c r="D186" s="82">
        <v>15876.578179843114</v>
      </c>
      <c r="E186" s="82">
        <v>-1023.9710439631872</v>
      </c>
      <c r="F186" s="82">
        <v>-7063.9346127991203</v>
      </c>
    </row>
    <row r="187" spans="2:6" x14ac:dyDescent="0.25">
      <c r="B187" s="81">
        <v>0.49583333333333285</v>
      </c>
      <c r="C187" s="82">
        <v>16981.21329376784</v>
      </c>
      <c r="D187" s="82">
        <v>15948.39910285782</v>
      </c>
      <c r="E187" s="82">
        <v>-1032.8141909100195</v>
      </c>
      <c r="F187" s="82">
        <v>-7063.9346127991203</v>
      </c>
    </row>
    <row r="188" spans="2:6" x14ac:dyDescent="0.25">
      <c r="B188" s="81">
        <v>0.49652777777777729</v>
      </c>
      <c r="C188" s="82">
        <v>17060.960700970219</v>
      </c>
      <c r="D188" s="82">
        <v>15987.91952873282</v>
      </c>
      <c r="E188" s="82">
        <v>-1073.0411722373992</v>
      </c>
      <c r="F188" s="82">
        <v>-7063.9346127991203</v>
      </c>
    </row>
    <row r="189" spans="2:6" x14ac:dyDescent="0.25">
      <c r="B189" s="81">
        <v>0.49722222222222173</v>
      </c>
      <c r="C189" s="82">
        <v>17126.287912274816</v>
      </c>
      <c r="D189" s="82">
        <v>16066.258519018535</v>
      </c>
      <c r="E189" s="82">
        <v>-1060.0293932562818</v>
      </c>
      <c r="F189" s="82">
        <v>-7063.9346127991203</v>
      </c>
    </row>
    <row r="190" spans="2:6" x14ac:dyDescent="0.25">
      <c r="B190" s="81">
        <v>0.49791666666666617</v>
      </c>
      <c r="C190" s="82">
        <v>17232.613889731958</v>
      </c>
      <c r="D190" s="82">
        <v>16103.950015875678</v>
      </c>
      <c r="E190" s="82">
        <v>-1128.6638738562797</v>
      </c>
      <c r="F190" s="82">
        <v>-7063.9346127991203</v>
      </c>
    </row>
    <row r="191" spans="2:6" x14ac:dyDescent="0.25">
      <c r="B191" s="81">
        <v>0.49861111111111062</v>
      </c>
      <c r="C191" s="82">
        <v>17282.828978565292</v>
      </c>
      <c r="D191" s="82">
        <v>16145.405363822107</v>
      </c>
      <c r="E191" s="82">
        <v>-1137.4236147431857</v>
      </c>
      <c r="F191" s="82">
        <v>-7063.9346127991203</v>
      </c>
    </row>
    <row r="192" spans="2:6" x14ac:dyDescent="0.25">
      <c r="B192" s="81">
        <v>0.49930555555555506</v>
      </c>
      <c r="C192" s="82">
        <v>17314.911046142217</v>
      </c>
      <c r="D192" s="82">
        <v>16182.726101714963</v>
      </c>
      <c r="E192" s="82">
        <v>-1132.1849444272539</v>
      </c>
      <c r="F192" s="82">
        <v>-7063.9346127991203</v>
      </c>
    </row>
    <row r="193" spans="2:6" x14ac:dyDescent="0.25">
      <c r="B193" s="81">
        <v>0.4999999999999995</v>
      </c>
      <c r="C193" s="82">
        <v>17550.119444427932</v>
      </c>
      <c r="D193" s="82">
        <v>16221.414755228852</v>
      </c>
      <c r="E193" s="82">
        <v>-1328.7046891990794</v>
      </c>
      <c r="F193" s="82">
        <v>-7063.9346127991203</v>
      </c>
    </row>
    <row r="194" spans="2:6" x14ac:dyDescent="0.25">
      <c r="B194" s="81">
        <v>0.500694444444444</v>
      </c>
      <c r="C194" s="82">
        <v>17575.655975893616</v>
      </c>
      <c r="D194" s="82">
        <v>16254.094130903852</v>
      </c>
      <c r="E194" s="82">
        <v>-1321.5618449897647</v>
      </c>
      <c r="F194" s="82">
        <v>-7063.9346127991203</v>
      </c>
    </row>
    <row r="195" spans="2:6" x14ac:dyDescent="0.25">
      <c r="B195" s="81">
        <v>0.50138888888888844</v>
      </c>
      <c r="C195" s="82">
        <v>17645.215511413615</v>
      </c>
      <c r="D195" s="82">
        <v>16299.091664263851</v>
      </c>
      <c r="E195" s="82">
        <v>-1346.1238471497636</v>
      </c>
      <c r="F195" s="82">
        <v>-7063.9346127991203</v>
      </c>
    </row>
    <row r="196" spans="2:6" x14ac:dyDescent="0.25">
      <c r="B196" s="81">
        <v>0.50208333333333288</v>
      </c>
      <c r="C196" s="82">
        <v>17724.035952476115</v>
      </c>
      <c r="D196" s="82">
        <v>16355.517996129236</v>
      </c>
      <c r="E196" s="82">
        <v>-1368.5179563468791</v>
      </c>
      <c r="F196" s="82">
        <v>-7063.9346127991203</v>
      </c>
    </row>
    <row r="197" spans="2:6" x14ac:dyDescent="0.25">
      <c r="B197" s="81">
        <v>0.50277777777777732</v>
      </c>
      <c r="C197" s="82">
        <v>17836.388409756419</v>
      </c>
      <c r="D197" s="82">
        <v>16436.952879832941</v>
      </c>
      <c r="E197" s="82">
        <v>-1399.4355299234776</v>
      </c>
      <c r="F197" s="82">
        <v>-7063.9346127991203</v>
      </c>
    </row>
    <row r="198" spans="2:6" x14ac:dyDescent="0.25">
      <c r="B198" s="81">
        <v>0.50347222222222177</v>
      </c>
      <c r="C198" s="82">
        <v>17885.989385856417</v>
      </c>
      <c r="D198" s="82">
        <v>16465.589362140632</v>
      </c>
      <c r="E198" s="82">
        <v>-1420.4000237157852</v>
      </c>
      <c r="F198" s="82">
        <v>-7063.9346127991203</v>
      </c>
    </row>
    <row r="199" spans="2:6" x14ac:dyDescent="0.25">
      <c r="B199" s="81">
        <v>0.50416666666666621</v>
      </c>
      <c r="C199" s="82">
        <v>17935.048611642131</v>
      </c>
      <c r="D199" s="82">
        <v>16518.219571973965</v>
      </c>
      <c r="E199" s="82">
        <v>-1416.8290396681659</v>
      </c>
      <c r="F199" s="82">
        <v>-7063.9346127991203</v>
      </c>
    </row>
    <row r="200" spans="2:6" x14ac:dyDescent="0.25">
      <c r="B200" s="81">
        <v>0.50486111111111065</v>
      </c>
      <c r="C200" s="82">
        <v>18000.799350520338</v>
      </c>
      <c r="D200" s="82">
        <v>16578.293175741823</v>
      </c>
      <c r="E200" s="82">
        <v>-1422.5061747785148</v>
      </c>
      <c r="F200" s="82">
        <v>-7063.9346127991203</v>
      </c>
    </row>
    <row r="201" spans="2:6" x14ac:dyDescent="0.25">
      <c r="B201" s="81">
        <v>0.50555555555555509</v>
      </c>
      <c r="C201" s="82">
        <v>18065.853005607296</v>
      </c>
      <c r="D201" s="82">
        <v>16610.847792857207</v>
      </c>
      <c r="E201" s="82">
        <v>-1455.0052127500894</v>
      </c>
      <c r="F201" s="82">
        <v>-7063.9346127991203</v>
      </c>
    </row>
    <row r="202" spans="2:6" x14ac:dyDescent="0.25">
      <c r="B202" s="81">
        <v>0.50624999999999953</v>
      </c>
      <c r="C202" s="82">
        <v>18133.474965131107</v>
      </c>
      <c r="D202" s="82">
        <v>16630.692271044707</v>
      </c>
      <c r="E202" s="82">
        <v>-1502.7826940863997</v>
      </c>
      <c r="F202" s="82">
        <v>-7063.9346127991203</v>
      </c>
    </row>
    <row r="203" spans="2:6" x14ac:dyDescent="0.25">
      <c r="B203" s="81">
        <v>0.50694444444444398</v>
      </c>
      <c r="C203" s="82">
        <v>18180.534641568607</v>
      </c>
      <c r="D203" s="82">
        <v>16695.487826004708</v>
      </c>
      <c r="E203" s="82">
        <v>-1485.0468155638991</v>
      </c>
      <c r="F203" s="82">
        <v>-7063.9346127991203</v>
      </c>
    </row>
    <row r="204" spans="2:6" x14ac:dyDescent="0.25">
      <c r="B204" s="81">
        <v>0.50763888888888842</v>
      </c>
      <c r="C204" s="82">
        <v>18254.187096548998</v>
      </c>
      <c r="D204" s="82">
        <v>16775.631470870092</v>
      </c>
      <c r="E204" s="82">
        <v>-1478.5556256789059</v>
      </c>
      <c r="F204" s="82">
        <v>-7063.9346127991203</v>
      </c>
    </row>
    <row r="205" spans="2:6" x14ac:dyDescent="0.25">
      <c r="B205" s="81">
        <v>0.50833333333333286</v>
      </c>
      <c r="C205" s="82">
        <v>18309.30268120117</v>
      </c>
      <c r="D205" s="82">
        <v>16853.247704395093</v>
      </c>
      <c r="E205" s="82">
        <v>-1456.0549768060773</v>
      </c>
      <c r="F205" s="82">
        <v>-7063.9346127991203</v>
      </c>
    </row>
    <row r="206" spans="2:6" x14ac:dyDescent="0.25">
      <c r="B206" s="81">
        <v>0.5090277777777773</v>
      </c>
      <c r="C206" s="82">
        <v>18428.059113090058</v>
      </c>
      <c r="D206" s="82">
        <v>16891.234209195092</v>
      </c>
      <c r="E206" s="82">
        <v>-1536.8249038949652</v>
      </c>
      <c r="F206" s="82">
        <v>-7063.9346127991203</v>
      </c>
    </row>
    <row r="207" spans="2:6" x14ac:dyDescent="0.25">
      <c r="B207" s="81">
        <v>0.50972222222222174</v>
      </c>
      <c r="C207" s="82">
        <v>18492.616547395613</v>
      </c>
      <c r="D207" s="82">
        <v>16930.953451348938</v>
      </c>
      <c r="E207" s="82">
        <v>-1561.6630960466755</v>
      </c>
      <c r="F207" s="82">
        <v>-7063.9346127991203</v>
      </c>
    </row>
    <row r="208" spans="2:6" x14ac:dyDescent="0.25">
      <c r="B208" s="81">
        <v>0.51041666666666619</v>
      </c>
      <c r="C208" s="82">
        <v>18574.61662832617</v>
      </c>
      <c r="D208" s="82">
        <v>16976.348294822623</v>
      </c>
      <c r="E208" s="82">
        <v>-1598.2683335035472</v>
      </c>
      <c r="F208" s="82">
        <v>-7063.9346127991203</v>
      </c>
    </row>
    <row r="209" spans="2:6" x14ac:dyDescent="0.25">
      <c r="B209" s="81">
        <v>0.51111111111111063</v>
      </c>
      <c r="C209" s="82">
        <v>18605.518062747222</v>
      </c>
      <c r="D209" s="82">
        <v>17003.879597822623</v>
      </c>
      <c r="E209" s="82">
        <v>-1601.6384649245992</v>
      </c>
      <c r="F209" s="82">
        <v>-7063.9346127991203</v>
      </c>
    </row>
    <row r="210" spans="2:6" x14ac:dyDescent="0.25">
      <c r="B210" s="81">
        <v>0.51180555555555507</v>
      </c>
      <c r="C210" s="82">
        <v>18644.690663364869</v>
      </c>
      <c r="D210" s="82">
        <v>17045.86829089405</v>
      </c>
      <c r="E210" s="82">
        <v>-1598.8223724708187</v>
      </c>
      <c r="F210" s="82">
        <v>-7063.9346127991203</v>
      </c>
    </row>
    <row r="211" spans="2:6" x14ac:dyDescent="0.25">
      <c r="B211" s="81">
        <v>0.51249999999999951</v>
      </c>
      <c r="C211" s="82">
        <v>18673.294488228505</v>
      </c>
      <c r="D211" s="82">
        <v>17084.575863144051</v>
      </c>
      <c r="E211" s="82">
        <v>-1588.7186250844534</v>
      </c>
      <c r="F211" s="82">
        <v>-7063.9346127991203</v>
      </c>
    </row>
    <row r="212" spans="2:6" x14ac:dyDescent="0.25">
      <c r="B212" s="81">
        <v>0.51319444444444395</v>
      </c>
      <c r="C212" s="82">
        <v>18705.157519728506</v>
      </c>
      <c r="D212" s="82">
        <v>17136.695602921827</v>
      </c>
      <c r="E212" s="82">
        <v>-1568.4619168066783</v>
      </c>
      <c r="F212" s="82">
        <v>-7063.9346127991203</v>
      </c>
    </row>
    <row r="213" spans="2:6" x14ac:dyDescent="0.25">
      <c r="B213" s="81">
        <v>0.5138888888888884</v>
      </c>
      <c r="C213" s="82">
        <v>18792.360455871363</v>
      </c>
      <c r="D213" s="82">
        <v>17158.558721771828</v>
      </c>
      <c r="E213" s="82">
        <v>-1633.8017340995357</v>
      </c>
      <c r="F213" s="82">
        <v>-7063.9346127991203</v>
      </c>
    </row>
    <row r="214" spans="2:6" x14ac:dyDescent="0.25">
      <c r="B214" s="81">
        <v>0.51458333333333284</v>
      </c>
      <c r="C214" s="82">
        <v>18822.356873257726</v>
      </c>
      <c r="D214" s="82">
        <v>17204.564300902261</v>
      </c>
      <c r="E214" s="82">
        <v>-1617.7925723554654</v>
      </c>
      <c r="F214" s="82">
        <v>-7063.9346127991203</v>
      </c>
    </row>
    <row r="215" spans="2:6" x14ac:dyDescent="0.25">
      <c r="B215" s="81">
        <v>0.51527777777777728</v>
      </c>
      <c r="C215" s="82">
        <v>18856.473397415622</v>
      </c>
      <c r="D215" s="82">
        <v>17236.731609680039</v>
      </c>
      <c r="E215" s="82">
        <v>-1619.7417877355838</v>
      </c>
      <c r="F215" s="82">
        <v>-7063.9346127991203</v>
      </c>
    </row>
    <row r="216" spans="2:6" x14ac:dyDescent="0.25">
      <c r="B216" s="81">
        <v>0.51597222222222172</v>
      </c>
      <c r="C216" s="82">
        <v>18952.067883447369</v>
      </c>
      <c r="D216" s="82">
        <v>17268.694464064654</v>
      </c>
      <c r="E216" s="82">
        <v>-1683.3734193827149</v>
      </c>
      <c r="F216" s="82">
        <v>-7063.9346127991203</v>
      </c>
    </row>
    <row r="217" spans="2:6" x14ac:dyDescent="0.25">
      <c r="B217" s="81">
        <v>0.51666666666666616</v>
      </c>
      <c r="C217" s="82">
        <v>19157.858224614036</v>
      </c>
      <c r="D217" s="82">
        <v>17308.655598641577</v>
      </c>
      <c r="E217" s="82">
        <v>-1849.2026259724589</v>
      </c>
      <c r="F217" s="82">
        <v>-7063.9346127991203</v>
      </c>
    </row>
    <row r="218" spans="2:6" x14ac:dyDescent="0.25">
      <c r="B218" s="81">
        <v>0.51736111111111061</v>
      </c>
      <c r="C218" s="82">
        <v>19181.663151457786</v>
      </c>
      <c r="D218" s="82">
        <v>17345.368986592966</v>
      </c>
      <c r="E218" s="82">
        <v>-1836.2941648648193</v>
      </c>
      <c r="F218" s="82">
        <v>-7063.9346127991203</v>
      </c>
    </row>
    <row r="219" spans="2:6" x14ac:dyDescent="0.25">
      <c r="B219" s="81">
        <v>0.51805555555555505</v>
      </c>
      <c r="C219" s="82">
        <v>19220.240048029213</v>
      </c>
      <c r="D219" s="82">
        <v>17388.704964112196</v>
      </c>
      <c r="E219" s="82">
        <v>-1831.5350839170169</v>
      </c>
      <c r="F219" s="82">
        <v>-7063.9346127991203</v>
      </c>
    </row>
    <row r="220" spans="2:6" x14ac:dyDescent="0.25">
      <c r="B220" s="81">
        <v>0.51874999999999949</v>
      </c>
      <c r="C220" s="82">
        <v>19298.767939504214</v>
      </c>
      <c r="D220" s="82">
        <v>17422.827729072196</v>
      </c>
      <c r="E220" s="82">
        <v>-1875.9402104320179</v>
      </c>
      <c r="F220" s="82">
        <v>-7063.9346127991203</v>
      </c>
    </row>
    <row r="221" spans="2:6" x14ac:dyDescent="0.25">
      <c r="B221" s="81">
        <v>0.51944444444444393</v>
      </c>
      <c r="C221" s="82">
        <v>19370.386303570882</v>
      </c>
      <c r="D221" s="82">
        <v>17465.373208876543</v>
      </c>
      <c r="E221" s="82">
        <v>-1905.0130946943391</v>
      </c>
      <c r="F221" s="82">
        <v>-7063.9346127991203</v>
      </c>
    </row>
    <row r="222" spans="2:6" x14ac:dyDescent="0.25">
      <c r="B222" s="81">
        <v>0.52013888888888837</v>
      </c>
      <c r="C222" s="82">
        <v>19402.007033298156</v>
      </c>
      <c r="D222" s="82">
        <v>17576.781342226543</v>
      </c>
      <c r="E222" s="82">
        <v>-1825.2256910716133</v>
      </c>
      <c r="F222" s="82">
        <v>-7063.9346127991203</v>
      </c>
    </row>
    <row r="223" spans="2:6" x14ac:dyDescent="0.25">
      <c r="B223" s="81">
        <v>0.52083333333333282</v>
      </c>
      <c r="C223" s="82">
        <v>19432.144206087629</v>
      </c>
      <c r="D223" s="82">
        <v>17634.012295626544</v>
      </c>
      <c r="E223" s="82">
        <v>-1798.1319104610848</v>
      </c>
      <c r="F223" s="82">
        <v>-7063.9346127991203</v>
      </c>
    </row>
    <row r="224" spans="2:6" x14ac:dyDescent="0.25">
      <c r="B224" s="81">
        <v>0.52152777777777726</v>
      </c>
      <c r="C224" s="82">
        <v>19453.5491538184</v>
      </c>
      <c r="D224" s="82">
        <v>17970.522934001543</v>
      </c>
      <c r="E224" s="82">
        <v>-1483.0262198168566</v>
      </c>
      <c r="F224" s="82">
        <v>-7063.9346127991203</v>
      </c>
    </row>
    <row r="225" spans="2:6" x14ac:dyDescent="0.25">
      <c r="B225" s="81">
        <v>0.5222222222222217</v>
      </c>
      <c r="C225" s="82">
        <v>19482.731176532685</v>
      </c>
      <c r="D225" s="82">
        <v>17996.85923960571</v>
      </c>
      <c r="E225" s="82">
        <v>-1485.8719369269747</v>
      </c>
      <c r="F225" s="82">
        <v>-7063.9346127991203</v>
      </c>
    </row>
    <row r="226" spans="2:6" x14ac:dyDescent="0.25">
      <c r="B226" s="81">
        <v>0.52291666666666614</v>
      </c>
      <c r="C226" s="82">
        <v>19578.949205477129</v>
      </c>
      <c r="D226" s="82">
        <v>18027.367753522376</v>
      </c>
      <c r="E226" s="82">
        <v>-1551.581451954753</v>
      </c>
      <c r="F226" s="82">
        <v>-7063.9346127991203</v>
      </c>
    </row>
    <row r="227" spans="2:6" x14ac:dyDescent="0.25">
      <c r="B227" s="81">
        <v>0.52361111111111058</v>
      </c>
      <c r="C227" s="82">
        <v>19623.93522539713</v>
      </c>
      <c r="D227" s="82">
        <v>18063.493770204193</v>
      </c>
      <c r="E227" s="82">
        <v>-1560.4414551929367</v>
      </c>
      <c r="F227" s="82">
        <v>-7063.9346127991203</v>
      </c>
    </row>
    <row r="228" spans="2:6" x14ac:dyDescent="0.25">
      <c r="B228" s="81">
        <v>0.52430555555555503</v>
      </c>
      <c r="C228" s="82">
        <v>19692.617169555026</v>
      </c>
      <c r="D228" s="82">
        <v>18091.112199287527</v>
      </c>
      <c r="E228" s="82">
        <v>-1601.5049702674987</v>
      </c>
      <c r="F228" s="82">
        <v>-7063.9346127991203</v>
      </c>
    </row>
    <row r="229" spans="2:6" x14ac:dyDescent="0.25">
      <c r="B229" s="81">
        <v>0.52499999999999947</v>
      </c>
      <c r="C229" s="82">
        <v>19711.989483305024</v>
      </c>
      <c r="D229" s="82">
        <v>18189.233418393589</v>
      </c>
      <c r="E229" s="82">
        <v>-1522.7560649114348</v>
      </c>
      <c r="F229" s="82">
        <v>-7063.9346127991203</v>
      </c>
    </row>
    <row r="230" spans="2:6" x14ac:dyDescent="0.25">
      <c r="B230" s="81">
        <v>0.52569444444444391</v>
      </c>
      <c r="C230" s="82">
        <v>19805.445956775613</v>
      </c>
      <c r="D230" s="82">
        <v>18233.943229701283</v>
      </c>
      <c r="E230" s="82">
        <v>-1571.5027270743303</v>
      </c>
      <c r="F230" s="82">
        <v>-7063.9346127991203</v>
      </c>
    </row>
    <row r="231" spans="2:6" x14ac:dyDescent="0.25">
      <c r="B231" s="81">
        <v>0.52638888888888835</v>
      </c>
      <c r="C231" s="82">
        <v>19828.41409924228</v>
      </c>
      <c r="D231" s="82">
        <v>18280.872154346445</v>
      </c>
      <c r="E231" s="82">
        <v>-1547.5419448958346</v>
      </c>
      <c r="F231" s="82">
        <v>-7063.9346127991203</v>
      </c>
    </row>
    <row r="232" spans="2:6" x14ac:dyDescent="0.25">
      <c r="B232" s="81">
        <v>0.52708333333333279</v>
      </c>
      <c r="C232" s="82">
        <v>19850.905332536397</v>
      </c>
      <c r="D232" s="82">
        <v>18656.04687636728</v>
      </c>
      <c r="E232" s="82">
        <v>-1194.8584561691168</v>
      </c>
      <c r="F232" s="82">
        <v>-7063.9346127991203</v>
      </c>
    </row>
    <row r="233" spans="2:6" x14ac:dyDescent="0.25">
      <c r="B233" s="81">
        <v>0.52777777777777724</v>
      </c>
      <c r="C233" s="82">
        <v>19881.608203079875</v>
      </c>
      <c r="D233" s="82">
        <v>18717.66203908603</v>
      </c>
      <c r="E233" s="82">
        <v>-1163.9461639938454</v>
      </c>
      <c r="F233" s="82">
        <v>-7063.9346127991203</v>
      </c>
    </row>
    <row r="234" spans="2:6" x14ac:dyDescent="0.25">
      <c r="B234" s="81">
        <v>0.52847222222222168</v>
      </c>
      <c r="C234" s="82">
        <v>19953.995535629874</v>
      </c>
      <c r="D234" s="82">
        <v>18772.606107311029</v>
      </c>
      <c r="E234" s="82">
        <v>-1181.3894283188456</v>
      </c>
      <c r="F234" s="82">
        <v>-7063.9346127991203</v>
      </c>
    </row>
    <row r="235" spans="2:6" x14ac:dyDescent="0.25">
      <c r="B235" s="81">
        <v>0.52916666666666612</v>
      </c>
      <c r="C235" s="82">
        <v>20020.626991558445</v>
      </c>
      <c r="D235" s="82">
        <v>18882.44949516817</v>
      </c>
      <c r="E235" s="82">
        <v>-1138.1774963902753</v>
      </c>
      <c r="F235" s="82">
        <v>-7063.9346127991203</v>
      </c>
    </row>
    <row r="236" spans="2:6" x14ac:dyDescent="0.25">
      <c r="B236" s="81">
        <v>0.52986111111111056</v>
      </c>
      <c r="C236" s="82">
        <v>20049.939784400551</v>
      </c>
      <c r="D236" s="82">
        <v>18999.511944739599</v>
      </c>
      <c r="E236" s="82">
        <v>-1050.4278396609516</v>
      </c>
      <c r="F236" s="82">
        <v>-7063.9346127991203</v>
      </c>
    </row>
    <row r="237" spans="2:6" x14ac:dyDescent="0.25">
      <c r="B237" s="81">
        <v>0.530555555555555</v>
      </c>
      <c r="C237" s="82">
        <v>20101.729201944028</v>
      </c>
      <c r="D237" s="82">
        <v>19031.969807120553</v>
      </c>
      <c r="E237" s="82">
        <v>-1069.7593948234753</v>
      </c>
      <c r="F237" s="82">
        <v>-7063.9346127991203</v>
      </c>
    </row>
    <row r="238" spans="2:6" x14ac:dyDescent="0.25">
      <c r="B238" s="81">
        <v>0.53124999999999944</v>
      </c>
      <c r="C238" s="82">
        <v>20140.439159970345</v>
      </c>
      <c r="D238" s="82">
        <v>19054.397507360554</v>
      </c>
      <c r="E238" s="82">
        <v>-1086.0416526097906</v>
      </c>
      <c r="F238" s="82">
        <v>-7063.9346127991203</v>
      </c>
    </row>
    <row r="239" spans="2:6" x14ac:dyDescent="0.25">
      <c r="B239" s="81">
        <v>0.53194444444444389</v>
      </c>
      <c r="C239" s="82">
        <v>20193.755873577487</v>
      </c>
      <c r="D239" s="82">
        <v>19083.993824629786</v>
      </c>
      <c r="E239" s="82">
        <v>-1109.7620489477013</v>
      </c>
      <c r="F239" s="82">
        <v>-7063.9346127991203</v>
      </c>
    </row>
    <row r="240" spans="2:6" x14ac:dyDescent="0.25">
      <c r="B240" s="81">
        <v>0.53263888888888833</v>
      </c>
      <c r="C240" s="82">
        <v>20224.327677746842</v>
      </c>
      <c r="D240" s="82">
        <v>19116.661912086307</v>
      </c>
      <c r="E240" s="82">
        <v>-1107.6657656605348</v>
      </c>
      <c r="F240" s="82">
        <v>-7063.9346127991203</v>
      </c>
    </row>
    <row r="241" spans="2:6" x14ac:dyDescent="0.25">
      <c r="B241" s="81">
        <v>0.53333333333333277</v>
      </c>
      <c r="C241" s="82">
        <v>20276.234734677877</v>
      </c>
      <c r="D241" s="82">
        <v>19162.074198086306</v>
      </c>
      <c r="E241" s="82">
        <v>-1114.1605365915711</v>
      </c>
      <c r="F241" s="82">
        <v>-7063.9346127991203</v>
      </c>
    </row>
    <row r="242" spans="2:6" x14ac:dyDescent="0.25">
      <c r="B242" s="81">
        <v>0.53402777777777721</v>
      </c>
      <c r="C242" s="82">
        <v>20317.384424344542</v>
      </c>
      <c r="D242" s="82">
        <v>19204.18217049964</v>
      </c>
      <c r="E242" s="82">
        <v>-1113.2022538449019</v>
      </c>
      <c r="F242" s="82">
        <v>-7063.9346127991203</v>
      </c>
    </row>
    <row r="243" spans="2:6" x14ac:dyDescent="0.25">
      <c r="B243" s="81">
        <v>0.53472222222222165</v>
      </c>
      <c r="C243" s="82">
        <v>20367.403322154885</v>
      </c>
      <c r="D243" s="82">
        <v>19238.048232499641</v>
      </c>
      <c r="E243" s="82">
        <v>-1129.3550896552442</v>
      </c>
      <c r="F243" s="82">
        <v>-7063.9346127991203</v>
      </c>
    </row>
    <row r="244" spans="2:6" x14ac:dyDescent="0.25">
      <c r="B244" s="81">
        <v>0.5354166666666661</v>
      </c>
      <c r="C244" s="82">
        <v>20410.524334999714</v>
      </c>
      <c r="D244" s="82">
        <v>19297.674895302673</v>
      </c>
      <c r="E244" s="82">
        <v>-1112.8494396970418</v>
      </c>
      <c r="F244" s="82">
        <v>-7063.9346127991203</v>
      </c>
    </row>
    <row r="245" spans="2:6" x14ac:dyDescent="0.25">
      <c r="B245" s="81">
        <v>0.53611111111111054</v>
      </c>
      <c r="C245" s="82">
        <v>20446.911146291382</v>
      </c>
      <c r="D245" s="82">
        <v>19380.608042408734</v>
      </c>
      <c r="E245" s="82">
        <v>-1066.3031038826484</v>
      </c>
      <c r="F245" s="82">
        <v>-7063.9346127991203</v>
      </c>
    </row>
    <row r="246" spans="2:6" x14ac:dyDescent="0.25">
      <c r="B246" s="81">
        <v>0.53680555555555498</v>
      </c>
      <c r="C246" s="82">
        <v>20530.744603184241</v>
      </c>
      <c r="D246" s="82">
        <v>19437.149003043869</v>
      </c>
      <c r="E246" s="82">
        <v>-1093.595600140372</v>
      </c>
      <c r="F246" s="82">
        <v>-7063.9346127991203</v>
      </c>
    </row>
    <row r="247" spans="2:6" x14ac:dyDescent="0.25">
      <c r="B247" s="81">
        <v>0.53749999999999942</v>
      </c>
      <c r="C247" s="82">
        <v>20585.819401469955</v>
      </c>
      <c r="D247" s="82">
        <v>19500.814475424821</v>
      </c>
      <c r="E247" s="82">
        <v>-1085.0049260451342</v>
      </c>
      <c r="F247" s="82">
        <v>-7063.9346127991203</v>
      </c>
    </row>
    <row r="248" spans="2:6" x14ac:dyDescent="0.25">
      <c r="B248" s="81">
        <v>0.53819444444444386</v>
      </c>
      <c r="C248" s="82">
        <v>20614.851106344955</v>
      </c>
      <c r="D248" s="82">
        <v>19564.279760346697</v>
      </c>
      <c r="E248" s="82">
        <v>-1050.571345998258</v>
      </c>
      <c r="F248" s="82">
        <v>-7063.9346127991203</v>
      </c>
    </row>
    <row r="249" spans="2:6" x14ac:dyDescent="0.25">
      <c r="B249" s="81">
        <v>0.53888888888888831</v>
      </c>
      <c r="C249" s="82">
        <v>20684.676286083049</v>
      </c>
      <c r="D249" s="82">
        <v>19603.561266060984</v>
      </c>
      <c r="E249" s="82">
        <v>-1081.1150200220654</v>
      </c>
      <c r="F249" s="82">
        <v>-7063.9346127991203</v>
      </c>
    </row>
    <row r="250" spans="2:6" x14ac:dyDescent="0.25">
      <c r="B250" s="81">
        <v>0.53958333333333275</v>
      </c>
      <c r="C250" s="82">
        <v>20711.301170694162</v>
      </c>
      <c r="D250" s="82">
        <v>19683.613375506931</v>
      </c>
      <c r="E250" s="82">
        <v>-1027.6877951872302</v>
      </c>
      <c r="F250" s="82">
        <v>-7063.9346127991203</v>
      </c>
    </row>
    <row r="251" spans="2:6" x14ac:dyDescent="0.25">
      <c r="B251" s="81">
        <v>0.54027777777777719</v>
      </c>
      <c r="C251" s="82">
        <v>20749.950583350412</v>
      </c>
      <c r="D251" s="82">
        <v>19732.407093960057</v>
      </c>
      <c r="E251" s="82">
        <v>-1017.5434893903548</v>
      </c>
      <c r="F251" s="82">
        <v>-7063.9346127991203</v>
      </c>
    </row>
    <row r="252" spans="2:6" x14ac:dyDescent="0.25">
      <c r="B252" s="81">
        <v>0.54097222222222163</v>
      </c>
      <c r="C252" s="82">
        <v>20840.054405850413</v>
      </c>
      <c r="D252" s="82">
        <v>19949.969046360056</v>
      </c>
      <c r="E252" s="82">
        <v>-890.0853594903565</v>
      </c>
      <c r="F252" s="82">
        <v>-7063.9346127991203</v>
      </c>
    </row>
    <row r="253" spans="2:6" x14ac:dyDescent="0.25">
      <c r="B253" s="81">
        <v>0.54166666666666607</v>
      </c>
      <c r="C253" s="82">
        <v>20891.666247750414</v>
      </c>
      <c r="D253" s="82">
        <v>20057.690702658907</v>
      </c>
      <c r="E253" s="82">
        <v>-833.97554509150723</v>
      </c>
      <c r="F253" s="82">
        <v>-7063.9346127991203</v>
      </c>
    </row>
    <row r="254" spans="2:6" x14ac:dyDescent="0.25">
      <c r="B254" s="81">
        <v>0.54236111111111052</v>
      </c>
      <c r="C254" s="82">
        <v>20932.562932615798</v>
      </c>
      <c r="D254" s="82">
        <v>20124.703755020975</v>
      </c>
      <c r="E254" s="82">
        <v>-807.85917759482254</v>
      </c>
      <c r="F254" s="82">
        <v>-7063.9346127991203</v>
      </c>
    </row>
    <row r="255" spans="2:6" x14ac:dyDescent="0.25">
      <c r="B255" s="81">
        <v>0.54305555555555496</v>
      </c>
      <c r="C255" s="82">
        <v>20974.138427688969</v>
      </c>
      <c r="D255" s="82">
        <v>20181.475859120976</v>
      </c>
      <c r="E255" s="82">
        <v>-792.66256856799373</v>
      </c>
      <c r="F255" s="82">
        <v>-7063.9346127991203</v>
      </c>
    </row>
    <row r="256" spans="2:6" x14ac:dyDescent="0.25">
      <c r="B256" s="81">
        <v>0.5437499999999994</v>
      </c>
      <c r="C256" s="82">
        <v>21034.974282688971</v>
      </c>
      <c r="D256" s="82">
        <v>20244.851400223128</v>
      </c>
      <c r="E256" s="82">
        <v>-790.12288246584285</v>
      </c>
      <c r="F256" s="82">
        <v>-7063.9346127991203</v>
      </c>
    </row>
    <row r="257" spans="2:6" x14ac:dyDescent="0.25">
      <c r="B257" s="81">
        <v>0.54444444444444384</v>
      </c>
      <c r="C257" s="82">
        <v>21090.788020721229</v>
      </c>
      <c r="D257" s="82">
        <v>20307.685829196813</v>
      </c>
      <c r="E257" s="82">
        <v>-783.10219152441641</v>
      </c>
      <c r="F257" s="82">
        <v>-7063.9346127991203</v>
      </c>
    </row>
    <row r="258" spans="2:6" x14ac:dyDescent="0.25">
      <c r="B258" s="81">
        <v>0.54513888888888828</v>
      </c>
      <c r="C258" s="82">
        <v>21181.852239855845</v>
      </c>
      <c r="D258" s="82">
        <v>20372.761514009311</v>
      </c>
      <c r="E258" s="82">
        <v>-809.09072584653404</v>
      </c>
      <c r="F258" s="82">
        <v>-7063.9346127991203</v>
      </c>
    </row>
    <row r="259" spans="2:6" x14ac:dyDescent="0.25">
      <c r="B259" s="81">
        <v>0.54583333333333273</v>
      </c>
      <c r="C259" s="82">
        <v>21255.691189826433</v>
      </c>
      <c r="D259" s="82">
        <v>20410.329964861583</v>
      </c>
      <c r="E259" s="82">
        <v>-845.36122496485041</v>
      </c>
      <c r="F259" s="82">
        <v>-7063.9346127991203</v>
      </c>
    </row>
    <row r="260" spans="2:6" x14ac:dyDescent="0.25">
      <c r="B260" s="81">
        <v>0.54652777777777717</v>
      </c>
      <c r="C260" s="82">
        <v>21328.731530729212</v>
      </c>
      <c r="D260" s="82">
        <v>20448.679785292137</v>
      </c>
      <c r="E260" s="82">
        <v>-880.05174543707471</v>
      </c>
      <c r="F260" s="82">
        <v>-7063.9346127991203</v>
      </c>
    </row>
    <row r="261" spans="2:6" x14ac:dyDescent="0.25">
      <c r="B261" s="81">
        <v>0.54722222222222161</v>
      </c>
      <c r="C261" s="82">
        <v>21400.299999180825</v>
      </c>
      <c r="D261" s="82">
        <v>20519.885405761834</v>
      </c>
      <c r="E261" s="82">
        <v>-880.41459341899099</v>
      </c>
      <c r="F261" s="82">
        <v>-7063.9346127991203</v>
      </c>
    </row>
    <row r="262" spans="2:6" x14ac:dyDescent="0.25">
      <c r="B262" s="81">
        <v>0.54791666666666605</v>
      </c>
      <c r="C262" s="82">
        <v>21532.725503186775</v>
      </c>
      <c r="D262" s="82">
        <v>20593.679951361835</v>
      </c>
      <c r="E262" s="82">
        <v>-939.04555182494005</v>
      </c>
      <c r="F262" s="82">
        <v>-7063.9346127991203</v>
      </c>
    </row>
    <row r="263" spans="2:6" x14ac:dyDescent="0.25">
      <c r="B263" s="81">
        <v>0.54861111111111049</v>
      </c>
      <c r="C263" s="82">
        <v>21625.237613709764</v>
      </c>
      <c r="D263" s="82">
        <v>20660.078307986834</v>
      </c>
      <c r="E263" s="82">
        <v>-965.15930572292928</v>
      </c>
      <c r="F263" s="82">
        <v>-7063.9346127991203</v>
      </c>
    </row>
    <row r="264" spans="2:6" x14ac:dyDescent="0.25">
      <c r="B264" s="81">
        <v>0.54930555555555494</v>
      </c>
      <c r="C264" s="82">
        <v>21698.489074596859</v>
      </c>
      <c r="D264" s="82">
        <v>20716.446958592391</v>
      </c>
      <c r="E264" s="82">
        <v>-982.04211600446797</v>
      </c>
      <c r="F264" s="82">
        <v>-7063.9346127991203</v>
      </c>
    </row>
    <row r="265" spans="2:6" x14ac:dyDescent="0.25">
      <c r="B265" s="81">
        <v>0.54999999999999938</v>
      </c>
      <c r="C265" s="82">
        <v>21771.804199451697</v>
      </c>
      <c r="D265" s="82">
        <v>20760.533759802918</v>
      </c>
      <c r="E265" s="82">
        <v>-1011.2704396487788</v>
      </c>
      <c r="F265" s="82">
        <v>-7063.9346127991203</v>
      </c>
    </row>
    <row r="266" spans="2:6" x14ac:dyDescent="0.25">
      <c r="B266" s="81">
        <v>0.55069444444444382</v>
      </c>
      <c r="C266" s="82">
        <v>21857.253390735481</v>
      </c>
      <c r="D266" s="82">
        <v>20806.457251705695</v>
      </c>
      <c r="E266" s="82">
        <v>-1050.796139029786</v>
      </c>
      <c r="F266" s="82">
        <v>-7063.9346127991203</v>
      </c>
    </row>
    <row r="267" spans="2:6" x14ac:dyDescent="0.25">
      <c r="B267" s="81">
        <v>0.55138888888888826</v>
      </c>
      <c r="C267" s="82">
        <v>21955.502590407894</v>
      </c>
      <c r="D267" s="82">
        <v>20863.602057195058</v>
      </c>
      <c r="E267" s="82">
        <v>-1091.9005332128363</v>
      </c>
      <c r="F267" s="82">
        <v>-7063.9346127991203</v>
      </c>
    </row>
    <row r="268" spans="2:6" x14ac:dyDescent="0.25">
      <c r="B268" s="81">
        <v>0.5520833333333327</v>
      </c>
      <c r="C268" s="82">
        <v>22045.997260696782</v>
      </c>
      <c r="D268" s="82">
        <v>20906.464912675321</v>
      </c>
      <c r="E268" s="82">
        <v>-1139.5323480214611</v>
      </c>
      <c r="F268" s="82">
        <v>-7063.9346127991203</v>
      </c>
    </row>
    <row r="269" spans="2:6" x14ac:dyDescent="0.25">
      <c r="B269" s="81">
        <v>0.55277777777777715</v>
      </c>
      <c r="C269" s="82">
        <v>22152.695234249415</v>
      </c>
      <c r="D269" s="82">
        <v>20967.891223859533</v>
      </c>
      <c r="E269" s="82">
        <v>-1184.804010389882</v>
      </c>
      <c r="F269" s="82">
        <v>-7063.9346127991203</v>
      </c>
    </row>
    <row r="270" spans="2:6" x14ac:dyDescent="0.25">
      <c r="B270" s="81">
        <v>0.55347222222222159</v>
      </c>
      <c r="C270" s="82">
        <v>22280.661048557107</v>
      </c>
      <c r="D270" s="82">
        <v>21027.441008286005</v>
      </c>
      <c r="E270" s="82">
        <v>-1253.2200402711023</v>
      </c>
      <c r="F270" s="82">
        <v>-7063.9346127991203</v>
      </c>
    </row>
    <row r="271" spans="2:6" x14ac:dyDescent="0.25">
      <c r="B271" s="81">
        <v>0.55416666666666603</v>
      </c>
      <c r="C271" s="82">
        <v>22332.667052695997</v>
      </c>
      <c r="D271" s="82">
        <v>21107.784343480449</v>
      </c>
      <c r="E271" s="82">
        <v>-1224.8827092155479</v>
      </c>
      <c r="F271" s="82">
        <v>-7063.9346127991203</v>
      </c>
    </row>
    <row r="272" spans="2:6" x14ac:dyDescent="0.25">
      <c r="B272" s="81">
        <v>0.55486111111111047</v>
      </c>
      <c r="C272" s="82">
        <v>22422.478958102249</v>
      </c>
      <c r="D272" s="82">
        <v>21183.452790529998</v>
      </c>
      <c r="E272" s="82">
        <v>-1239.0261675722504</v>
      </c>
      <c r="F272" s="82">
        <v>-7063.9346127991203</v>
      </c>
    </row>
    <row r="273" spans="2:6" x14ac:dyDescent="0.25">
      <c r="B273" s="81">
        <v>0.55555555555555491</v>
      </c>
      <c r="C273" s="82">
        <v>22468.372320055951</v>
      </c>
      <c r="D273" s="82">
        <v>21317.751563048114</v>
      </c>
      <c r="E273" s="82">
        <v>-1150.6207570078368</v>
      </c>
      <c r="F273" s="82">
        <v>-7063.9346127991203</v>
      </c>
    </row>
    <row r="274" spans="2:6" x14ac:dyDescent="0.25">
      <c r="B274" s="81">
        <v>0.55624999999999936</v>
      </c>
      <c r="C274" s="82">
        <v>22556.608813571576</v>
      </c>
      <c r="D274" s="82">
        <v>21364.397160813332</v>
      </c>
      <c r="E274" s="82">
        <v>-1192.2116527582439</v>
      </c>
      <c r="F274" s="82">
        <v>-7063.9346127991203</v>
      </c>
    </row>
    <row r="275" spans="2:6" x14ac:dyDescent="0.25">
      <c r="B275" s="81">
        <v>0.5569444444444438</v>
      </c>
      <c r="C275" s="82">
        <v>22622.044166343007</v>
      </c>
      <c r="D275" s="82">
        <v>21406.707467341905</v>
      </c>
      <c r="E275" s="82">
        <v>-1215.3366990011018</v>
      </c>
      <c r="F275" s="82">
        <v>-7063.9346127991203</v>
      </c>
    </row>
    <row r="276" spans="2:6" x14ac:dyDescent="0.25">
      <c r="B276" s="81">
        <v>0.55763888888888824</v>
      </c>
      <c r="C276" s="82">
        <v>22684.115124359672</v>
      </c>
      <c r="D276" s="82">
        <v>21462.166334821704</v>
      </c>
      <c r="E276" s="82">
        <v>-1221.948789537968</v>
      </c>
      <c r="F276" s="82">
        <v>-7063.9346127991203</v>
      </c>
    </row>
    <row r="277" spans="2:6" x14ac:dyDescent="0.25">
      <c r="B277" s="81">
        <v>0.55833333333333268</v>
      </c>
      <c r="C277" s="82">
        <v>22768.577098295784</v>
      </c>
      <c r="D277" s="82">
        <v>21514.664835336411</v>
      </c>
      <c r="E277" s="82">
        <v>-1253.912262959373</v>
      </c>
      <c r="F277" s="82">
        <v>-7063.9346127991203</v>
      </c>
    </row>
    <row r="278" spans="2:6" x14ac:dyDescent="0.25">
      <c r="B278" s="81">
        <v>0.55902777777777712</v>
      </c>
      <c r="C278" s="82">
        <v>22809.486793826734</v>
      </c>
      <c r="D278" s="82">
        <v>21564.349005600299</v>
      </c>
      <c r="E278" s="82">
        <v>-1245.1377882264351</v>
      </c>
      <c r="F278" s="82">
        <v>-7063.9346127991203</v>
      </c>
    </row>
    <row r="279" spans="2:6" x14ac:dyDescent="0.25">
      <c r="B279" s="81">
        <v>0.55972222222222157</v>
      </c>
      <c r="C279" s="82">
        <v>22883.305127002412</v>
      </c>
      <c r="D279" s="82">
        <v>21624.563339012799</v>
      </c>
      <c r="E279" s="82">
        <v>-1258.7417879896129</v>
      </c>
      <c r="F279" s="82">
        <v>-7063.9346127991203</v>
      </c>
    </row>
    <row r="280" spans="2:6" x14ac:dyDescent="0.25">
      <c r="B280" s="81">
        <v>0.56041666666666601</v>
      </c>
      <c r="C280" s="82">
        <v>22938.449837439912</v>
      </c>
      <c r="D280" s="82">
        <v>21715.2040320128</v>
      </c>
      <c r="E280" s="82">
        <v>-1223.2458054271119</v>
      </c>
      <c r="F280" s="82">
        <v>-7063.9346127991203</v>
      </c>
    </row>
    <row r="281" spans="2:6" x14ac:dyDescent="0.25">
      <c r="B281" s="81">
        <v>0.56111111111111045</v>
      </c>
      <c r="C281" s="82">
        <v>22971.984817593759</v>
      </c>
      <c r="D281" s="82">
        <v>21755.4711321754</v>
      </c>
      <c r="E281" s="82">
        <v>-1216.5136854183584</v>
      </c>
      <c r="F281" s="82">
        <v>-7063.9346127991203</v>
      </c>
    </row>
    <row r="282" spans="2:6" x14ac:dyDescent="0.25">
      <c r="B282" s="81">
        <v>0.56180555555555489</v>
      </c>
      <c r="C282" s="82">
        <v>23043.372528055141</v>
      </c>
      <c r="D282" s="82">
        <v>21812.3842629754</v>
      </c>
      <c r="E282" s="82">
        <v>-1230.9882650797408</v>
      </c>
      <c r="F282" s="82">
        <v>-7063.9346127991203</v>
      </c>
    </row>
    <row r="283" spans="2:6" x14ac:dyDescent="0.25">
      <c r="B283" s="81">
        <v>0.56249999999999933</v>
      </c>
      <c r="C283" s="82">
        <v>23089.47615395514</v>
      </c>
      <c r="D283" s="82">
        <v>21875.030406572299</v>
      </c>
      <c r="E283" s="82">
        <v>-1214.4457473828406</v>
      </c>
      <c r="F283" s="82">
        <v>-7063.9346127991203</v>
      </c>
    </row>
    <row r="284" spans="2:6" x14ac:dyDescent="0.25">
      <c r="B284" s="81">
        <v>0.56319444444444378</v>
      </c>
      <c r="C284" s="82">
        <v>23141.508364252015</v>
      </c>
      <c r="D284" s="82">
        <v>21935.821841139867</v>
      </c>
      <c r="E284" s="82">
        <v>-1205.6865231121483</v>
      </c>
      <c r="F284" s="82">
        <v>-7063.9346127991203</v>
      </c>
    </row>
    <row r="285" spans="2:6" x14ac:dyDescent="0.25">
      <c r="B285" s="81">
        <v>0.56388888888888822</v>
      </c>
      <c r="C285" s="82">
        <v>23191.813128339978</v>
      </c>
      <c r="D285" s="82">
        <v>21993.533568600651</v>
      </c>
      <c r="E285" s="82">
        <v>-1198.2795597393269</v>
      </c>
      <c r="F285" s="82">
        <v>-7063.9346127991203</v>
      </c>
    </row>
    <row r="286" spans="2:6" x14ac:dyDescent="0.25">
      <c r="B286" s="81">
        <v>0.56458333333333266</v>
      </c>
      <c r="C286" s="82">
        <v>23238.863470398803</v>
      </c>
      <c r="D286" s="82">
        <v>22031.360494807966</v>
      </c>
      <c r="E286" s="82">
        <v>-1207.5029755908363</v>
      </c>
      <c r="F286" s="82">
        <v>-7063.9346127991203</v>
      </c>
    </row>
    <row r="287" spans="2:6" x14ac:dyDescent="0.25">
      <c r="B287" s="81">
        <v>0.5652777777777771</v>
      </c>
      <c r="C287" s="82">
        <v>23309.684019589979</v>
      </c>
      <c r="D287" s="82">
        <v>22106.55247417283</v>
      </c>
      <c r="E287" s="82">
        <v>-1203.131545417149</v>
      </c>
      <c r="F287" s="82">
        <v>-7063.9346127991203</v>
      </c>
    </row>
    <row r="288" spans="2:6" x14ac:dyDescent="0.25">
      <c r="B288" s="81">
        <v>0.56597222222222154</v>
      </c>
      <c r="C288" s="82">
        <v>23420.63258867331</v>
      </c>
      <c r="D288" s="82">
        <v>22384.901377094127</v>
      </c>
      <c r="E288" s="82">
        <v>-1035.7312115791829</v>
      </c>
      <c r="F288" s="82">
        <v>-7063.9346127991203</v>
      </c>
    </row>
    <row r="289" spans="2:6" x14ac:dyDescent="0.25">
      <c r="B289" s="81">
        <v>0.56666666666666599</v>
      </c>
      <c r="C289" s="82">
        <v>23517.943808530454</v>
      </c>
      <c r="D289" s="82">
        <v>22464.29650162243</v>
      </c>
      <c r="E289" s="82">
        <v>-1053.6473069080239</v>
      </c>
      <c r="F289" s="82">
        <v>-7063.9346127991203</v>
      </c>
    </row>
    <row r="290" spans="2:6" x14ac:dyDescent="0.25">
      <c r="B290" s="81">
        <v>0.56736111111111043</v>
      </c>
      <c r="C290" s="82">
        <v>23579.373096688112</v>
      </c>
      <c r="D290" s="82">
        <v>22519.562310504782</v>
      </c>
      <c r="E290" s="82">
        <v>-1059.8107861833305</v>
      </c>
      <c r="F290" s="82">
        <v>-7063.9346127991203</v>
      </c>
    </row>
    <row r="291" spans="2:6" x14ac:dyDescent="0.25">
      <c r="B291" s="81">
        <v>0.56805555555555487</v>
      </c>
      <c r="C291" s="82">
        <v>23624.885098234987</v>
      </c>
      <c r="D291" s="82">
        <v>22602.047499890745</v>
      </c>
      <c r="E291" s="82">
        <v>-1022.837598344242</v>
      </c>
      <c r="F291" s="82">
        <v>-7063.9346127991203</v>
      </c>
    </row>
    <row r="292" spans="2:6" x14ac:dyDescent="0.25">
      <c r="B292" s="81">
        <v>0.56874999999999931</v>
      </c>
      <c r="C292" s="82">
        <v>23803.306156734987</v>
      </c>
      <c r="D292" s="82">
        <v>22652.77429262604</v>
      </c>
      <c r="E292" s="82">
        <v>-1150.531864108947</v>
      </c>
      <c r="F292" s="82">
        <v>-7063.9346127991203</v>
      </c>
    </row>
    <row r="293" spans="2:6" x14ac:dyDescent="0.25">
      <c r="B293" s="81">
        <v>0.56944444444444375</v>
      </c>
      <c r="C293" s="82">
        <v>23887.268020846099</v>
      </c>
      <c r="D293" s="82">
        <v>22724.315107580584</v>
      </c>
      <c r="E293" s="82">
        <v>-1162.9529132655152</v>
      </c>
      <c r="F293" s="82">
        <v>-7063.9346127991203</v>
      </c>
    </row>
    <row r="294" spans="2:6" x14ac:dyDescent="0.25">
      <c r="B294" s="81">
        <v>0.5701388888888882</v>
      </c>
      <c r="C294" s="82">
        <v>23980.046406403391</v>
      </c>
      <c r="D294" s="82">
        <v>22764.159098865672</v>
      </c>
      <c r="E294" s="82">
        <v>-1215.8873075377196</v>
      </c>
      <c r="F294" s="82">
        <v>-7063.9346127991203</v>
      </c>
    </row>
    <row r="295" spans="2:6" x14ac:dyDescent="0.25">
      <c r="B295" s="81">
        <v>0.57083333333333264</v>
      </c>
      <c r="C295" s="82">
        <v>24050.948939677903</v>
      </c>
      <c r="D295" s="82">
        <v>22822.132566835367</v>
      </c>
      <c r="E295" s="82">
        <v>-1228.8163728425352</v>
      </c>
      <c r="F295" s="82">
        <v>-7063.9346127991203</v>
      </c>
    </row>
    <row r="296" spans="2:6" x14ac:dyDescent="0.25">
      <c r="B296" s="81">
        <v>0.57152777777777708</v>
      </c>
      <c r="C296" s="82">
        <v>24102.647124942607</v>
      </c>
      <c r="D296" s="82">
        <v>22883.810723454932</v>
      </c>
      <c r="E296" s="82">
        <v>-1218.8364014876752</v>
      </c>
      <c r="F296" s="82">
        <v>-7063.9346127991203</v>
      </c>
    </row>
    <row r="297" spans="2:6" x14ac:dyDescent="0.25">
      <c r="B297" s="81">
        <v>0.57222222222222152</v>
      </c>
      <c r="C297" s="82">
        <v>24140.234652932191</v>
      </c>
      <c r="D297" s="82">
        <v>22916.964789382961</v>
      </c>
      <c r="E297" s="82">
        <v>-1223.2698635492306</v>
      </c>
      <c r="F297" s="82">
        <v>-7063.9346127991203</v>
      </c>
    </row>
    <row r="298" spans="2:6" x14ac:dyDescent="0.25">
      <c r="B298" s="81">
        <v>0.57291666666666596</v>
      </c>
      <c r="C298" s="82">
        <v>24207.005164598857</v>
      </c>
      <c r="D298" s="82">
        <v>23004.438278394864</v>
      </c>
      <c r="E298" s="82">
        <v>-1202.5668862039929</v>
      </c>
      <c r="F298" s="82">
        <v>-7063.9346127991203</v>
      </c>
    </row>
    <row r="299" spans="2:6" x14ac:dyDescent="0.25">
      <c r="B299" s="81">
        <v>0.57361111111111041</v>
      </c>
      <c r="C299" s="82">
        <v>24281.184547640525</v>
      </c>
      <c r="D299" s="82">
        <v>23133.408107867086</v>
      </c>
      <c r="E299" s="82">
        <v>-1147.7764397734391</v>
      </c>
      <c r="F299" s="82">
        <v>-7063.9346127991203</v>
      </c>
    </row>
    <row r="300" spans="2:6" x14ac:dyDescent="0.25">
      <c r="B300" s="81">
        <v>0.57430555555555485</v>
      </c>
      <c r="C300" s="82">
        <v>24319.736940296774</v>
      </c>
      <c r="D300" s="82">
        <v>23203.775235150031</v>
      </c>
      <c r="E300" s="82">
        <v>-1115.961705146743</v>
      </c>
      <c r="F300" s="82">
        <v>-7063.9346127991203</v>
      </c>
    </row>
    <row r="301" spans="2:6" x14ac:dyDescent="0.25">
      <c r="B301" s="81">
        <v>0.57499999999999929</v>
      </c>
      <c r="C301" s="82">
        <v>24394.168802874294</v>
      </c>
      <c r="D301" s="82">
        <v>23256.704837220343</v>
      </c>
      <c r="E301" s="82">
        <v>-1137.4639656539512</v>
      </c>
      <c r="F301" s="82">
        <v>-7063.9346127991203</v>
      </c>
    </row>
    <row r="302" spans="2:6" x14ac:dyDescent="0.25">
      <c r="B302" s="81">
        <v>0.57569444444444373</v>
      </c>
      <c r="C302" s="82">
        <v>24528.212999460316</v>
      </c>
      <c r="D302" s="82">
        <v>23292.009501890556</v>
      </c>
      <c r="E302" s="82">
        <v>-1236.2034975697607</v>
      </c>
      <c r="F302" s="82">
        <v>-7063.9346127991203</v>
      </c>
    </row>
    <row r="303" spans="2:6" x14ac:dyDescent="0.25">
      <c r="B303" s="81">
        <v>0.57638888888888817</v>
      </c>
      <c r="C303" s="82">
        <v>24562.916048478335</v>
      </c>
      <c r="D303" s="82">
        <v>23366.329265250406</v>
      </c>
      <c r="E303" s="82">
        <v>-1196.5867832279291</v>
      </c>
      <c r="F303" s="82">
        <v>-7063.9346127991203</v>
      </c>
    </row>
    <row r="304" spans="2:6" x14ac:dyDescent="0.25">
      <c r="B304" s="81">
        <v>0.57708333333333262</v>
      </c>
      <c r="C304" s="82">
        <v>24615.98008662248</v>
      </c>
      <c r="D304" s="82">
        <v>23418.205948722629</v>
      </c>
      <c r="E304" s="82">
        <v>-1197.7741378998508</v>
      </c>
      <c r="F304" s="82">
        <v>-7063.9346127991203</v>
      </c>
    </row>
    <row r="305" spans="2:6" x14ac:dyDescent="0.25">
      <c r="B305" s="81">
        <v>0.57777777777777706</v>
      </c>
      <c r="C305" s="82">
        <v>24673.423478065462</v>
      </c>
      <c r="D305" s="82">
        <v>23467.279029397629</v>
      </c>
      <c r="E305" s="82">
        <v>-1206.1444486678338</v>
      </c>
      <c r="F305" s="82">
        <v>-7063.9346127991203</v>
      </c>
    </row>
    <row r="306" spans="2:6" x14ac:dyDescent="0.25">
      <c r="B306" s="81">
        <v>0.5784722222222215</v>
      </c>
      <c r="C306" s="82">
        <v>24744.552291049335</v>
      </c>
      <c r="D306" s="82">
        <v>23538.349071851117</v>
      </c>
      <c r="E306" s="82">
        <v>-1206.203219198218</v>
      </c>
      <c r="F306" s="82">
        <v>-7063.9346127991203</v>
      </c>
    </row>
    <row r="307" spans="2:6" x14ac:dyDescent="0.25">
      <c r="B307" s="81">
        <v>0.57916666666666594</v>
      </c>
      <c r="C307" s="82">
        <v>24799.504988202112</v>
      </c>
      <c r="D307" s="82">
        <v>23603.88442995826</v>
      </c>
      <c r="E307" s="82">
        <v>-1195.6205582438524</v>
      </c>
      <c r="F307" s="82">
        <v>-7063.9346127991203</v>
      </c>
    </row>
    <row r="308" spans="2:6" x14ac:dyDescent="0.25">
      <c r="B308" s="81">
        <v>0.57986111111111038</v>
      </c>
      <c r="C308" s="82">
        <v>24833.999030161573</v>
      </c>
      <c r="D308" s="82">
        <v>23658.244599836638</v>
      </c>
      <c r="E308" s="82">
        <v>-1175.7544303249342</v>
      </c>
      <c r="F308" s="82">
        <v>-7063.9346127991203</v>
      </c>
    </row>
    <row r="309" spans="2:6" x14ac:dyDescent="0.25">
      <c r="B309" s="81">
        <v>0.58055555555555483</v>
      </c>
      <c r="C309" s="82">
        <v>24895.40406394652</v>
      </c>
      <c r="D309" s="82">
        <v>23743.437581822454</v>
      </c>
      <c r="E309" s="82">
        <v>-1151.9664821240658</v>
      </c>
      <c r="F309" s="82">
        <v>-7063.9346127991203</v>
      </c>
    </row>
    <row r="310" spans="2:6" x14ac:dyDescent="0.25">
      <c r="B310" s="81">
        <v>0.58124999999999927</v>
      </c>
      <c r="C310" s="82">
        <v>24988.017757765039</v>
      </c>
      <c r="D310" s="82">
        <v>23810.997689947453</v>
      </c>
      <c r="E310" s="82">
        <v>-1177.0200678175861</v>
      </c>
      <c r="F310" s="82">
        <v>-7063.9346127991203</v>
      </c>
    </row>
    <row r="311" spans="2:6" x14ac:dyDescent="0.25">
      <c r="B311" s="81">
        <v>0.58194444444444371</v>
      </c>
      <c r="C311" s="82">
        <v>25047.494216329142</v>
      </c>
      <c r="D311" s="82">
        <v>23864.445816086987</v>
      </c>
      <c r="E311" s="82">
        <v>-1183.0484002421545</v>
      </c>
      <c r="F311" s="82">
        <v>-7063.9346127991203</v>
      </c>
    </row>
    <row r="312" spans="2:6" x14ac:dyDescent="0.25">
      <c r="B312" s="81">
        <v>0.58263888888888815</v>
      </c>
      <c r="C312" s="82">
        <v>25121.859137329142</v>
      </c>
      <c r="D312" s="82">
        <v>23900.186770320321</v>
      </c>
      <c r="E312" s="82">
        <v>-1221.6723670088213</v>
      </c>
      <c r="F312" s="82">
        <v>-7063.9346127991203</v>
      </c>
    </row>
    <row r="313" spans="2:6" x14ac:dyDescent="0.25">
      <c r="B313" s="81">
        <v>0.58333333333333259</v>
      </c>
      <c r="C313" s="82">
        <v>25165.637738543428</v>
      </c>
      <c r="D313" s="82">
        <v>23957.538390998099</v>
      </c>
      <c r="E313" s="82">
        <v>-1208.0993475453288</v>
      </c>
      <c r="F313" s="82">
        <v>-7063.9346127991203</v>
      </c>
    </row>
    <row r="314" spans="2:6" x14ac:dyDescent="0.25">
      <c r="B314" s="81">
        <v>0.58402777777777704</v>
      </c>
      <c r="C314" s="82">
        <v>25232.819953060971</v>
      </c>
      <c r="D314" s="82">
        <v>24013.779750426129</v>
      </c>
      <c r="E314" s="82">
        <v>-1219.040202634842</v>
      </c>
      <c r="F314" s="82">
        <v>-7063.9346127991203</v>
      </c>
    </row>
    <row r="315" spans="2:6" x14ac:dyDescent="0.25">
      <c r="B315" s="81">
        <v>0.58472222222222148</v>
      </c>
      <c r="C315" s="82">
        <v>25327.738361783195</v>
      </c>
      <c r="D315" s="82">
        <v>24063.617059006938</v>
      </c>
      <c r="E315" s="82">
        <v>-1264.1213027762569</v>
      </c>
      <c r="F315" s="82">
        <v>-7063.9346127991203</v>
      </c>
    </row>
    <row r="316" spans="2:6" x14ac:dyDescent="0.25">
      <c r="B316" s="81">
        <v>0.58541666666666592</v>
      </c>
      <c r="C316" s="82">
        <v>25361.989260943908</v>
      </c>
      <c r="D316" s="82">
        <v>24112.35282582089</v>
      </c>
      <c r="E316" s="82">
        <v>-1249.6364351230186</v>
      </c>
      <c r="F316" s="82">
        <v>-7063.9346127991203</v>
      </c>
    </row>
    <row r="317" spans="2:6" x14ac:dyDescent="0.25">
      <c r="B317" s="81">
        <v>0.58611111111111036</v>
      </c>
      <c r="C317" s="82">
        <v>25415.384093724861</v>
      </c>
      <c r="D317" s="82">
        <v>24156.635268555932</v>
      </c>
      <c r="E317" s="82">
        <v>-1258.7488251689283</v>
      </c>
      <c r="F317" s="82">
        <v>-7063.9346127991203</v>
      </c>
    </row>
    <row r="318" spans="2:6" x14ac:dyDescent="0.25">
      <c r="B318" s="81">
        <v>0.5868055555555548</v>
      </c>
      <c r="C318" s="82">
        <v>25525.438472369598</v>
      </c>
      <c r="D318" s="82">
        <v>24195.295536572063</v>
      </c>
      <c r="E318" s="82">
        <v>-1330.1429357975358</v>
      </c>
      <c r="F318" s="82">
        <v>-7063.9346127991203</v>
      </c>
    </row>
    <row r="319" spans="2:6" x14ac:dyDescent="0.25">
      <c r="B319" s="81">
        <v>0.58749999999999925</v>
      </c>
      <c r="C319" s="82">
        <v>25661.477975550155</v>
      </c>
      <c r="D319" s="82">
        <v>24314.580090506272</v>
      </c>
      <c r="E319" s="82">
        <v>-1346.8978850438834</v>
      </c>
      <c r="F319" s="82">
        <v>-7063.9346127991203</v>
      </c>
    </row>
    <row r="320" spans="2:6" x14ac:dyDescent="0.25">
      <c r="B320" s="81">
        <v>0.58819444444444369</v>
      </c>
      <c r="C320" s="82">
        <v>25704.124181003644</v>
      </c>
      <c r="D320" s="82">
        <v>24389.475347561096</v>
      </c>
      <c r="E320" s="82">
        <v>-1314.6488334425485</v>
      </c>
      <c r="F320" s="82">
        <v>-7063.9346127991203</v>
      </c>
    </row>
    <row r="321" spans="2:6" x14ac:dyDescent="0.25">
      <c r="B321" s="81">
        <v>0.58888888888888813</v>
      </c>
      <c r="C321" s="82">
        <v>25756.043758503645</v>
      </c>
      <c r="D321" s="82">
        <v>24437.679281936096</v>
      </c>
      <c r="E321" s="82">
        <v>-1318.364476567549</v>
      </c>
      <c r="F321" s="82">
        <v>-7063.9346127991203</v>
      </c>
    </row>
    <row r="322" spans="2:6" x14ac:dyDescent="0.25">
      <c r="B322" s="81">
        <v>0.58958333333333257</v>
      </c>
      <c r="C322" s="82">
        <v>25807.315557246071</v>
      </c>
      <c r="D322" s="82">
        <v>24485.768867797797</v>
      </c>
      <c r="E322" s="82">
        <v>-1321.5466894482743</v>
      </c>
      <c r="F322" s="82">
        <v>-7063.9346127991203</v>
      </c>
    </row>
    <row r="323" spans="2:6" x14ac:dyDescent="0.25">
      <c r="B323" s="81">
        <v>0.59027777777777701</v>
      </c>
      <c r="C323" s="82">
        <v>25860.038477746071</v>
      </c>
      <c r="D323" s="82">
        <v>24529.556238999347</v>
      </c>
      <c r="E323" s="82">
        <v>-1330.4822387467248</v>
      </c>
      <c r="F323" s="82">
        <v>-7063.9346127991203</v>
      </c>
    </row>
    <row r="324" spans="2:6" x14ac:dyDescent="0.25">
      <c r="B324" s="81">
        <v>0.59097222222222145</v>
      </c>
      <c r="C324" s="82">
        <v>25900.942913695144</v>
      </c>
      <c r="D324" s="82">
        <v>24597.181344963632</v>
      </c>
      <c r="E324" s="82">
        <v>-1303.7615687315119</v>
      </c>
      <c r="F324" s="82">
        <v>-7063.9346127991203</v>
      </c>
    </row>
    <row r="325" spans="2:6" x14ac:dyDescent="0.25">
      <c r="B325" s="81">
        <v>0.5916666666666659</v>
      </c>
      <c r="C325" s="82">
        <v>25956.629763555607</v>
      </c>
      <c r="D325" s="82">
        <v>24656.367807947503</v>
      </c>
      <c r="E325" s="82">
        <v>-1300.2619556081045</v>
      </c>
      <c r="F325" s="82">
        <v>-7063.9346127991203</v>
      </c>
    </row>
    <row r="326" spans="2:6" x14ac:dyDescent="0.25">
      <c r="B326" s="81">
        <v>0.59236111111111034</v>
      </c>
      <c r="C326" s="82">
        <v>26011.927940659774</v>
      </c>
      <c r="D326" s="82">
        <v>24704.053233585597</v>
      </c>
      <c r="E326" s="82">
        <v>-1307.8747070741774</v>
      </c>
      <c r="F326" s="82">
        <v>-7063.9346127991203</v>
      </c>
    </row>
    <row r="327" spans="2:6" x14ac:dyDescent="0.25">
      <c r="B327" s="81">
        <v>0.59305555555555478</v>
      </c>
      <c r="C327" s="82">
        <v>26057.714845931703</v>
      </c>
      <c r="D327" s="82">
        <v>24761.245801312092</v>
      </c>
      <c r="E327" s="82">
        <v>-1296.4690446196109</v>
      </c>
      <c r="F327" s="82">
        <v>-7063.9346127991203</v>
      </c>
    </row>
    <row r="328" spans="2:6" x14ac:dyDescent="0.25">
      <c r="B328" s="81">
        <v>0.59374999999999922</v>
      </c>
      <c r="C328" s="82">
        <v>26109.145239093865</v>
      </c>
      <c r="D328" s="82">
        <v>24803.117557728758</v>
      </c>
      <c r="E328" s="82">
        <v>-1306.0276813651071</v>
      </c>
      <c r="F328" s="82">
        <v>-7063.9346127991203</v>
      </c>
    </row>
    <row r="329" spans="2:6" x14ac:dyDescent="0.25">
      <c r="B329" s="81">
        <v>0.59444444444444366</v>
      </c>
      <c r="C329" s="82">
        <v>26133.441038290835</v>
      </c>
      <c r="D329" s="82">
        <v>24853.240183474882</v>
      </c>
      <c r="E329" s="82">
        <v>-1280.2008548159538</v>
      </c>
      <c r="F329" s="82">
        <v>-7063.9346127991203</v>
      </c>
    </row>
    <row r="330" spans="2:6" x14ac:dyDescent="0.25">
      <c r="B330" s="81">
        <v>0.59513888888888811</v>
      </c>
      <c r="C330" s="82">
        <v>26177.20265628667</v>
      </c>
      <c r="D330" s="82">
        <v>24913.477090692832</v>
      </c>
      <c r="E330" s="82">
        <v>-1263.7255655938388</v>
      </c>
      <c r="F330" s="82">
        <v>-7063.9346127991203</v>
      </c>
    </row>
    <row r="331" spans="2:6" x14ac:dyDescent="0.25">
      <c r="B331" s="81">
        <v>0.59583333333333255</v>
      </c>
      <c r="C331" s="82">
        <v>26282.435403021715</v>
      </c>
      <c r="D331" s="82">
        <v>24980.486461937497</v>
      </c>
      <c r="E331" s="82">
        <v>-1301.9489410842179</v>
      </c>
      <c r="F331" s="82">
        <v>-7063.9346127991203</v>
      </c>
    </row>
    <row r="332" spans="2:6" x14ac:dyDescent="0.25">
      <c r="B332" s="81">
        <v>0.59652777777777699</v>
      </c>
      <c r="C332" s="82">
        <v>26338.529935279777</v>
      </c>
      <c r="D332" s="82">
        <v>25017.066619963138</v>
      </c>
      <c r="E332" s="82">
        <v>-1321.4633153166396</v>
      </c>
      <c r="F332" s="82">
        <v>-7063.9346127991203</v>
      </c>
    </row>
    <row r="333" spans="2:6" x14ac:dyDescent="0.25">
      <c r="B333" s="81">
        <v>0.59722222222222143</v>
      </c>
      <c r="C333" s="82">
        <v>26380.70540691213</v>
      </c>
      <c r="D333" s="82">
        <v>25058.633760852026</v>
      </c>
      <c r="E333" s="82">
        <v>-1322.0716460601034</v>
      </c>
      <c r="F333" s="82">
        <v>-7063.9346127991203</v>
      </c>
    </row>
    <row r="334" spans="2:6" x14ac:dyDescent="0.25">
      <c r="B334" s="81">
        <v>0.59791666666666587</v>
      </c>
      <c r="C334" s="82">
        <v>26441.85496135975</v>
      </c>
      <c r="D334" s="82">
        <v>25100.050994963138</v>
      </c>
      <c r="E334" s="82">
        <v>-1341.8039663966119</v>
      </c>
      <c r="F334" s="82">
        <v>-7063.9346127991203</v>
      </c>
    </row>
    <row r="335" spans="2:6" x14ac:dyDescent="0.25">
      <c r="B335" s="81">
        <v>0.59861111111111032</v>
      </c>
      <c r="C335" s="82">
        <v>26583.147446479543</v>
      </c>
      <c r="D335" s="82">
        <v>25181.975224048609</v>
      </c>
      <c r="E335" s="82">
        <v>-1401.1722224309342</v>
      </c>
      <c r="F335" s="82">
        <v>-7063.9346127991203</v>
      </c>
    </row>
    <row r="336" spans="2:6" x14ac:dyDescent="0.25">
      <c r="B336" s="81">
        <v>0.59930555555555476</v>
      </c>
      <c r="C336" s="82">
        <v>26669.179933398897</v>
      </c>
      <c r="D336" s="82">
        <v>25232.881905873608</v>
      </c>
      <c r="E336" s="82">
        <v>-1436.2980275252885</v>
      </c>
      <c r="F336" s="82">
        <v>-7063.9346127991203</v>
      </c>
    </row>
    <row r="337" spans="2:6" x14ac:dyDescent="0.25">
      <c r="B337" s="81">
        <v>0.5999999999999992</v>
      </c>
      <c r="C337" s="82">
        <v>26720.503130486395</v>
      </c>
      <c r="D337" s="82">
        <v>25300.092774405472</v>
      </c>
      <c r="E337" s="82">
        <v>-1420.4103560809235</v>
      </c>
      <c r="F337" s="82">
        <v>-7063.9346127991203</v>
      </c>
    </row>
    <row r="338" spans="2:6" x14ac:dyDescent="0.25">
      <c r="B338" s="81">
        <v>0.60069444444444364</v>
      </c>
      <c r="C338" s="82">
        <v>26804.741448289424</v>
      </c>
      <c r="D338" s="82">
        <v>25372.467616467973</v>
      </c>
      <c r="E338" s="82">
        <v>-1432.2738318214506</v>
      </c>
      <c r="F338" s="82">
        <v>-7063.9346127991203</v>
      </c>
    </row>
    <row r="339" spans="2:6" x14ac:dyDescent="0.25">
      <c r="B339" s="81">
        <v>0.60138888888888808</v>
      </c>
      <c r="C339" s="82">
        <v>26836.051140746567</v>
      </c>
      <c r="D339" s="82">
        <v>25427.286401698744</v>
      </c>
      <c r="E339" s="82">
        <v>-1408.7647390478232</v>
      </c>
      <c r="F339" s="82">
        <v>-7063.9346127991203</v>
      </c>
    </row>
    <row r="340" spans="2:6" x14ac:dyDescent="0.25">
      <c r="B340" s="81">
        <v>0.60208333333333253</v>
      </c>
      <c r="C340" s="82">
        <v>26872.414587699557</v>
      </c>
      <c r="D340" s="82">
        <v>25484.575374776265</v>
      </c>
      <c r="E340" s="82">
        <v>-1387.8392129232925</v>
      </c>
      <c r="F340" s="82">
        <v>-7063.9346127991203</v>
      </c>
    </row>
    <row r="341" spans="2:6" x14ac:dyDescent="0.25">
      <c r="B341" s="81">
        <v>0.60277777777777697</v>
      </c>
      <c r="C341" s="82">
        <v>26920.109809691428</v>
      </c>
      <c r="D341" s="82">
        <v>25545.661260903766</v>
      </c>
      <c r="E341" s="82">
        <v>-1374.4485487876627</v>
      </c>
      <c r="F341" s="82">
        <v>-7063.9346127991203</v>
      </c>
    </row>
    <row r="342" spans="2:6" x14ac:dyDescent="0.25">
      <c r="B342" s="81">
        <v>0.60347222222222141</v>
      </c>
      <c r="C342" s="82">
        <v>26973.481677529522</v>
      </c>
      <c r="D342" s="82">
        <v>25579.612202807275</v>
      </c>
      <c r="E342" s="82">
        <v>-1393.8694747222471</v>
      </c>
      <c r="F342" s="82">
        <v>-7063.9346127991203</v>
      </c>
    </row>
    <row r="343" spans="2:6" x14ac:dyDescent="0.25">
      <c r="B343" s="81">
        <v>0.60416666666666585</v>
      </c>
      <c r="C343" s="82">
        <v>27034.531182200462</v>
      </c>
      <c r="D343" s="82">
        <v>25627.40035372811</v>
      </c>
      <c r="E343" s="82">
        <v>-1407.1308284723527</v>
      </c>
      <c r="F343" s="82">
        <v>-7063.9346127991203</v>
      </c>
    </row>
    <row r="344" spans="2:6" x14ac:dyDescent="0.25">
      <c r="B344" s="81">
        <v>0.60486111111111029</v>
      </c>
      <c r="C344" s="82">
        <v>27108.800537176652</v>
      </c>
      <c r="D344" s="82">
        <v>25675.745738167505</v>
      </c>
      <c r="E344" s="82">
        <v>-1433.0547990091472</v>
      </c>
      <c r="F344" s="82">
        <v>-7063.9346127991203</v>
      </c>
    </row>
    <row r="345" spans="2:6" x14ac:dyDescent="0.25">
      <c r="B345" s="81">
        <v>0.60555555555555474</v>
      </c>
      <c r="C345" s="82">
        <v>27170.591838197022</v>
      </c>
      <c r="D345" s="82">
        <v>25701.953793000837</v>
      </c>
      <c r="E345" s="82">
        <v>-1468.638045196185</v>
      </c>
      <c r="F345" s="82">
        <v>-7063.9346127991203</v>
      </c>
    </row>
    <row r="346" spans="2:6" x14ac:dyDescent="0.25">
      <c r="B346" s="81">
        <v>0.60624999999999918</v>
      </c>
      <c r="C346" s="82">
        <v>27223.594990917609</v>
      </c>
      <c r="D346" s="82">
        <v>25796.179239815352</v>
      </c>
      <c r="E346" s="82">
        <v>-1427.4157511022568</v>
      </c>
      <c r="F346" s="82">
        <v>-7063.9346127991203</v>
      </c>
    </row>
    <row r="347" spans="2:6" x14ac:dyDescent="0.25">
      <c r="B347" s="81">
        <v>0.60694444444444362</v>
      </c>
      <c r="C347" s="82">
        <v>27251.752861118759</v>
      </c>
      <c r="D347" s="82">
        <v>25836.981116516206</v>
      </c>
      <c r="E347" s="82">
        <v>-1414.7717446025526</v>
      </c>
      <c r="F347" s="82">
        <v>-7063.9346127991203</v>
      </c>
    </row>
    <row r="348" spans="2:6" x14ac:dyDescent="0.25">
      <c r="B348" s="81">
        <v>0.60763888888888806</v>
      </c>
      <c r="C348" s="82">
        <v>27317.206265832301</v>
      </c>
      <c r="D348" s="82">
        <v>25890.205253849541</v>
      </c>
      <c r="E348" s="82">
        <v>-1427.0010119827602</v>
      </c>
      <c r="F348" s="82">
        <v>-7063.9346127991203</v>
      </c>
    </row>
    <row r="349" spans="2:6" x14ac:dyDescent="0.25">
      <c r="B349" s="81">
        <v>0.6083333333333325</v>
      </c>
      <c r="C349" s="82">
        <v>27368.5765816823</v>
      </c>
      <c r="D349" s="82">
        <v>25936.122197068289</v>
      </c>
      <c r="E349" s="82">
        <v>-1432.4543846140114</v>
      </c>
      <c r="F349" s="82">
        <v>-7063.9346127991203</v>
      </c>
    </row>
    <row r="350" spans="2:6" x14ac:dyDescent="0.25">
      <c r="B350" s="81">
        <v>0.60902777777777695</v>
      </c>
      <c r="C350" s="82">
        <v>27443.963713691559</v>
      </c>
      <c r="D350" s="82">
        <v>25985.13620323045</v>
      </c>
      <c r="E350" s="82">
        <v>-1458.8275104611093</v>
      </c>
      <c r="F350" s="82">
        <v>-7063.9346127991203</v>
      </c>
    </row>
    <row r="351" spans="2:6" x14ac:dyDescent="0.25">
      <c r="B351" s="81">
        <v>0.60972222222222139</v>
      </c>
      <c r="C351" s="82">
        <v>27508.034059812391</v>
      </c>
      <c r="D351" s="82">
        <v>26031.777839182203</v>
      </c>
      <c r="E351" s="82">
        <v>-1476.2562206301882</v>
      </c>
      <c r="F351" s="82">
        <v>-7063.9346127991203</v>
      </c>
    </row>
    <row r="352" spans="2:6" x14ac:dyDescent="0.25">
      <c r="B352" s="81">
        <v>0.61041666666666583</v>
      </c>
      <c r="C352" s="82">
        <v>27556.567651347275</v>
      </c>
      <c r="D352" s="82">
        <v>26084.324726258779</v>
      </c>
      <c r="E352" s="82">
        <v>-1472.2429250884961</v>
      </c>
      <c r="F352" s="82">
        <v>-7063.9346127991203</v>
      </c>
    </row>
    <row r="353" spans="2:6" x14ac:dyDescent="0.25">
      <c r="B353" s="81">
        <v>0.61111111111111027</v>
      </c>
      <c r="C353" s="82">
        <v>27623.897450156099</v>
      </c>
      <c r="D353" s="82">
        <v>26143.284281175445</v>
      </c>
      <c r="E353" s="82">
        <v>-1480.6131689806534</v>
      </c>
      <c r="F353" s="82">
        <v>-7063.9346127991203</v>
      </c>
    </row>
    <row r="354" spans="2:6" x14ac:dyDescent="0.25">
      <c r="B354" s="81">
        <v>0.61180555555555471</v>
      </c>
      <c r="C354" s="82">
        <v>27683.935498363171</v>
      </c>
      <c r="D354" s="82">
        <v>26185.425018690596</v>
      </c>
      <c r="E354" s="82">
        <v>-1498.5104796725755</v>
      </c>
      <c r="F354" s="82">
        <v>-7063.9346127991203</v>
      </c>
    </row>
    <row r="355" spans="2:6" x14ac:dyDescent="0.25">
      <c r="B355" s="81">
        <v>0.61249999999999916</v>
      </c>
      <c r="C355" s="82">
        <v>27743.403368959946</v>
      </c>
      <c r="D355" s="82">
        <v>26231.193389078191</v>
      </c>
      <c r="E355" s="82">
        <v>-1512.2099798817544</v>
      </c>
      <c r="F355" s="82">
        <v>-7063.9346127991203</v>
      </c>
    </row>
    <row r="356" spans="2:6" x14ac:dyDescent="0.25">
      <c r="B356" s="81">
        <v>0.6131944444444436</v>
      </c>
      <c r="C356" s="82">
        <v>27812.249699328368</v>
      </c>
      <c r="D356" s="82">
        <v>26283.69888661708</v>
      </c>
      <c r="E356" s="82">
        <v>-1528.550812711288</v>
      </c>
      <c r="F356" s="82">
        <v>-7063.9346127991203</v>
      </c>
    </row>
    <row r="357" spans="2:6" x14ac:dyDescent="0.25">
      <c r="B357" s="81">
        <v>0.61388888888888804</v>
      </c>
      <c r="C357" s="82">
        <v>27888.782562779979</v>
      </c>
      <c r="D357" s="82">
        <v>26314.415010087669</v>
      </c>
      <c r="E357" s="82">
        <v>-1574.3675526923107</v>
      </c>
      <c r="F357" s="82">
        <v>-7063.9346127991203</v>
      </c>
    </row>
    <row r="358" spans="2:6" x14ac:dyDescent="0.25">
      <c r="B358" s="81">
        <v>0.61458333333333248</v>
      </c>
      <c r="C358" s="82">
        <v>28002.407310253097</v>
      </c>
      <c r="D358" s="82">
        <v>26353.385731721002</v>
      </c>
      <c r="E358" s="82">
        <v>-1649.0215785320943</v>
      </c>
      <c r="F358" s="82">
        <v>-7063.9346127991203</v>
      </c>
    </row>
    <row r="359" spans="2:6" x14ac:dyDescent="0.25">
      <c r="B359" s="81">
        <v>0.61527777777777692</v>
      </c>
      <c r="C359" s="82">
        <v>28043.149038017804</v>
      </c>
      <c r="D359" s="82">
        <v>26413.212042851632</v>
      </c>
      <c r="E359" s="82">
        <v>-1629.936995166172</v>
      </c>
      <c r="F359" s="82">
        <v>-7063.9346127991203</v>
      </c>
    </row>
    <row r="360" spans="2:6" x14ac:dyDescent="0.25">
      <c r="B360" s="81">
        <v>0.61597222222222137</v>
      </c>
      <c r="C360" s="82">
        <v>28141.618083198358</v>
      </c>
      <c r="D360" s="82">
        <v>26452.233371093298</v>
      </c>
      <c r="E360" s="82">
        <v>-1689.3847121050603</v>
      </c>
      <c r="F360" s="82">
        <v>-7063.9346127991203</v>
      </c>
    </row>
    <row r="361" spans="2:6" x14ac:dyDescent="0.25">
      <c r="B361" s="81">
        <v>0.61666666666666581</v>
      </c>
      <c r="C361" s="82">
        <v>28191.154286727771</v>
      </c>
      <c r="D361" s="82">
        <v>26499.810588422002</v>
      </c>
      <c r="E361" s="82">
        <v>-1691.3436983057691</v>
      </c>
      <c r="F361" s="82">
        <v>-7063.9346127991203</v>
      </c>
    </row>
    <row r="362" spans="2:6" x14ac:dyDescent="0.25">
      <c r="B362" s="81">
        <v>0.61736111111111025</v>
      </c>
      <c r="C362" s="82">
        <v>28260.409707109491</v>
      </c>
      <c r="D362" s="82">
        <v>26543.868023346604</v>
      </c>
      <c r="E362" s="82">
        <v>-1716.5416837628873</v>
      </c>
      <c r="F362" s="82">
        <v>-7063.9346127991203</v>
      </c>
    </row>
    <row r="363" spans="2:6" x14ac:dyDescent="0.25">
      <c r="B363" s="81">
        <v>0.61805555555555469</v>
      </c>
      <c r="C363" s="82">
        <v>28291.988171582463</v>
      </c>
      <c r="D363" s="82">
        <v>26894.99557382951</v>
      </c>
      <c r="E363" s="82">
        <v>-1396.9925977529529</v>
      </c>
      <c r="F363" s="82">
        <v>-7063.9346127991203</v>
      </c>
    </row>
    <row r="364" spans="2:6" x14ac:dyDescent="0.25">
      <c r="B364" s="81">
        <v>0.61874999999999913</v>
      </c>
      <c r="C364" s="82">
        <v>28380.071044861874</v>
      </c>
      <c r="D364" s="82">
        <v>26929.766730248866</v>
      </c>
      <c r="E364" s="82">
        <v>-1450.3043146130076</v>
      </c>
      <c r="F364" s="82">
        <v>-7063.9346127991203</v>
      </c>
    </row>
    <row r="365" spans="2:6" x14ac:dyDescent="0.25">
      <c r="B365" s="81">
        <v>0.61944444444444358</v>
      </c>
      <c r="C365" s="82">
        <v>28429.143022584889</v>
      </c>
      <c r="D365" s="82">
        <v>26975.108545498868</v>
      </c>
      <c r="E365" s="82">
        <v>-1454.0344770860211</v>
      </c>
      <c r="F365" s="82">
        <v>-7063.9346127991203</v>
      </c>
    </row>
    <row r="366" spans="2:6" x14ac:dyDescent="0.25">
      <c r="B366" s="81">
        <v>0.62013888888888802</v>
      </c>
      <c r="C366" s="82">
        <v>28545.37887323965</v>
      </c>
      <c r="D366" s="82">
        <v>27013.258067357841</v>
      </c>
      <c r="E366" s="82">
        <v>-1532.1208058818083</v>
      </c>
      <c r="F366" s="82">
        <v>-7063.9346127991203</v>
      </c>
    </row>
    <row r="367" spans="2:6" x14ac:dyDescent="0.25">
      <c r="B367" s="81">
        <v>0.62083333333333246</v>
      </c>
      <c r="C367" s="82">
        <v>28584.690519322983</v>
      </c>
      <c r="D367" s="82">
        <v>27092.130779093954</v>
      </c>
      <c r="E367" s="82">
        <v>-1492.5597402290296</v>
      </c>
      <c r="F367" s="82">
        <v>-7063.9346127991203</v>
      </c>
    </row>
    <row r="368" spans="2:6" x14ac:dyDescent="0.25">
      <c r="B368" s="81">
        <v>0.6215277777777769</v>
      </c>
      <c r="C368" s="82">
        <v>28622.374756889651</v>
      </c>
      <c r="D368" s="82">
        <v>27139.172485361498</v>
      </c>
      <c r="E368" s="82">
        <v>-1483.2022715281528</v>
      </c>
      <c r="F368" s="82">
        <v>-7063.9346127991203</v>
      </c>
    </row>
    <row r="369" spans="2:6" x14ac:dyDescent="0.25">
      <c r="B369" s="81">
        <v>0.62222222222222134</v>
      </c>
      <c r="C369" s="82">
        <v>28692.176086100179</v>
      </c>
      <c r="D369" s="82">
        <v>27198.386295376204</v>
      </c>
      <c r="E369" s="82">
        <v>-1493.7897907239749</v>
      </c>
      <c r="F369" s="82">
        <v>-7063.9346127991203</v>
      </c>
    </row>
    <row r="370" spans="2:6" x14ac:dyDescent="0.25">
      <c r="B370" s="81">
        <v>0.62291666666666579</v>
      </c>
      <c r="C370" s="82">
        <v>28740.646778071012</v>
      </c>
      <c r="D370" s="82">
        <v>27258.695495547632</v>
      </c>
      <c r="E370" s="82">
        <v>-1481.9512825233796</v>
      </c>
      <c r="F370" s="82">
        <v>-7063.9346127991203</v>
      </c>
    </row>
    <row r="371" spans="2:6" x14ac:dyDescent="0.25">
      <c r="B371" s="81">
        <v>0.62361111111111023</v>
      </c>
      <c r="C371" s="82">
        <v>28803.861870067136</v>
      </c>
      <c r="D371" s="82">
        <v>27299.430262447633</v>
      </c>
      <c r="E371" s="82">
        <v>-1504.4316076195028</v>
      </c>
      <c r="F371" s="82">
        <v>-7063.9346127991203</v>
      </c>
    </row>
    <row r="372" spans="2:6" x14ac:dyDescent="0.25">
      <c r="B372" s="81">
        <v>0.62430555555555467</v>
      </c>
      <c r="C372" s="82">
        <v>28854.766439333802</v>
      </c>
      <c r="D372" s="82">
        <v>27355.777975067635</v>
      </c>
      <c r="E372" s="82">
        <v>-1498.9884642661673</v>
      </c>
      <c r="F372" s="82">
        <v>-7063.9346127991203</v>
      </c>
    </row>
    <row r="373" spans="2:6" x14ac:dyDescent="0.25">
      <c r="B373" s="81">
        <v>0.62499999999999911</v>
      </c>
      <c r="C373" s="82">
        <v>28932.414151351819</v>
      </c>
      <c r="D373" s="82">
        <v>27427.773862852187</v>
      </c>
      <c r="E373" s="82">
        <v>-1504.6402884996314</v>
      </c>
      <c r="F373" s="82">
        <v>-7063.9346127991203</v>
      </c>
    </row>
    <row r="374" spans="2:6" x14ac:dyDescent="0.25">
      <c r="B374" s="81">
        <v>0.62569444444444355</v>
      </c>
      <c r="C374" s="82">
        <v>28996.67492190043</v>
      </c>
      <c r="D374" s="82">
        <v>27469.847885225692</v>
      </c>
      <c r="E374" s="82">
        <v>-1526.8270366747383</v>
      </c>
      <c r="F374" s="82">
        <v>-7063.9346127991203</v>
      </c>
    </row>
    <row r="375" spans="2:6" x14ac:dyDescent="0.25">
      <c r="B375" s="81">
        <v>0.626388888888888</v>
      </c>
      <c r="C375" s="82">
        <v>29023.927977673156</v>
      </c>
      <c r="D375" s="82">
        <v>27502.014016614579</v>
      </c>
      <c r="E375" s="82">
        <v>-1521.9139610585771</v>
      </c>
      <c r="F375" s="82">
        <v>-7063.9346127991203</v>
      </c>
    </row>
    <row r="376" spans="2:6" x14ac:dyDescent="0.25">
      <c r="B376" s="81">
        <v>0.62708333333333244</v>
      </c>
      <c r="C376" s="82">
        <v>29086.919370752104</v>
      </c>
      <c r="D376" s="82">
        <v>27564.220780943848</v>
      </c>
      <c r="E376" s="82">
        <v>-1522.6985898082567</v>
      </c>
      <c r="F376" s="82">
        <v>-7063.9346127991203</v>
      </c>
    </row>
    <row r="377" spans="2:6" x14ac:dyDescent="0.25">
      <c r="B377" s="81">
        <v>0.62777777777777688</v>
      </c>
      <c r="C377" s="82">
        <v>29167.506832327861</v>
      </c>
      <c r="D377" s="82">
        <v>27596.65059223842</v>
      </c>
      <c r="E377" s="82">
        <v>-1570.8562400894407</v>
      </c>
      <c r="F377" s="82">
        <v>-7063.9346127991203</v>
      </c>
    </row>
    <row r="378" spans="2:6" x14ac:dyDescent="0.25">
      <c r="B378" s="81">
        <v>0.62847222222222132</v>
      </c>
      <c r="C378" s="82">
        <v>29214.007376674352</v>
      </c>
      <c r="D378" s="82">
        <v>27645.523310960642</v>
      </c>
      <c r="E378" s="82">
        <v>-1568.4840657137102</v>
      </c>
      <c r="F378" s="82">
        <v>-7063.9346127991203</v>
      </c>
    </row>
    <row r="379" spans="2:6" x14ac:dyDescent="0.25">
      <c r="B379" s="81">
        <v>0.62916666666666576</v>
      </c>
      <c r="C379" s="82">
        <v>29305.741300755748</v>
      </c>
      <c r="D379" s="82">
        <v>27701.938430918974</v>
      </c>
      <c r="E379" s="82">
        <v>-1603.8028698367743</v>
      </c>
      <c r="F379" s="82">
        <v>-7063.9346127991203</v>
      </c>
    </row>
    <row r="380" spans="2:6" x14ac:dyDescent="0.25">
      <c r="B380" s="81">
        <v>0.62986111111111021</v>
      </c>
      <c r="C380" s="82">
        <v>29398.655948612337</v>
      </c>
      <c r="D380" s="82">
        <v>27761.157142262407</v>
      </c>
      <c r="E380" s="82">
        <v>-1637.4988063499295</v>
      </c>
      <c r="F380" s="82">
        <v>-7063.9346127991203</v>
      </c>
    </row>
    <row r="381" spans="2:6" x14ac:dyDescent="0.25">
      <c r="B381" s="81">
        <v>0.63055555555555465</v>
      </c>
      <c r="C381" s="82">
        <v>29500.770830358368</v>
      </c>
      <c r="D381" s="82">
        <v>27817.50372327074</v>
      </c>
      <c r="E381" s="82">
        <v>-1683.2671070876277</v>
      </c>
      <c r="F381" s="82">
        <v>-7063.9346127991203</v>
      </c>
    </row>
    <row r="382" spans="2:6" x14ac:dyDescent="0.25">
      <c r="B382" s="81">
        <v>0.63124999999999909</v>
      </c>
      <c r="C382" s="82">
        <v>29589.701271828064</v>
      </c>
      <c r="D382" s="82">
        <v>27873.630301317036</v>
      </c>
      <c r="E382" s="82">
        <v>-1716.0709705110276</v>
      </c>
      <c r="F382" s="82">
        <v>-7063.9346127991203</v>
      </c>
    </row>
    <row r="383" spans="2:6" x14ac:dyDescent="0.25">
      <c r="B383" s="81">
        <v>0.63194444444444353</v>
      </c>
      <c r="C383" s="82">
        <v>29664.378603373898</v>
      </c>
      <c r="D383" s="82">
        <v>27918.855842073448</v>
      </c>
      <c r="E383" s="82">
        <v>-1745.5227613004499</v>
      </c>
      <c r="F383" s="82">
        <v>-7063.9346127991203</v>
      </c>
    </row>
    <row r="384" spans="2:6" x14ac:dyDescent="0.25">
      <c r="B384" s="81">
        <v>0.63263888888888797</v>
      </c>
      <c r="C384" s="82">
        <v>29735.703172566755</v>
      </c>
      <c r="D384" s="82">
        <v>27992.962991762637</v>
      </c>
      <c r="E384" s="82">
        <v>-1742.7401808041177</v>
      </c>
      <c r="F384" s="82">
        <v>-7063.9346127991203</v>
      </c>
    </row>
    <row r="385" spans="2:6" x14ac:dyDescent="0.25">
      <c r="B385" s="81">
        <v>0.63333333333333242</v>
      </c>
      <c r="C385" s="82">
        <v>29802.552858001713</v>
      </c>
      <c r="D385" s="82">
        <v>28056.616236545971</v>
      </c>
      <c r="E385" s="82">
        <v>-1745.9366214557413</v>
      </c>
      <c r="F385" s="82">
        <v>-7063.9346127991203</v>
      </c>
    </row>
    <row r="386" spans="2:6" x14ac:dyDescent="0.25">
      <c r="B386" s="81">
        <v>0.63402777777777686</v>
      </c>
      <c r="C386" s="82">
        <v>29877.920779751712</v>
      </c>
      <c r="D386" s="82">
        <v>28101.099821631338</v>
      </c>
      <c r="E386" s="82">
        <v>-1776.8209581203737</v>
      </c>
      <c r="F386" s="82">
        <v>-7063.9346127991203</v>
      </c>
    </row>
    <row r="387" spans="2:6" x14ac:dyDescent="0.25">
      <c r="B387" s="81">
        <v>0.6347222222222213</v>
      </c>
      <c r="C387" s="82">
        <v>29966.345745125644</v>
      </c>
      <c r="D387" s="82">
        <v>28202.163460278163</v>
      </c>
      <c r="E387" s="82">
        <v>-1764.1822848474803</v>
      </c>
      <c r="F387" s="82">
        <v>-7063.9346127991203</v>
      </c>
    </row>
    <row r="388" spans="2:6" x14ac:dyDescent="0.25">
      <c r="B388" s="81">
        <v>0.63541666666666574</v>
      </c>
      <c r="C388" s="82">
        <v>30056.512498765282</v>
      </c>
      <c r="D388" s="82">
        <v>28256.563511825781</v>
      </c>
      <c r="E388" s="82">
        <v>-1799.9489869395002</v>
      </c>
      <c r="F388" s="82">
        <v>-7063.9346127991203</v>
      </c>
    </row>
    <row r="389" spans="2:6" x14ac:dyDescent="0.25">
      <c r="B389" s="81">
        <v>0.63611111111111018</v>
      </c>
      <c r="C389" s="82">
        <v>30116.865055709724</v>
      </c>
      <c r="D389" s="82">
        <v>28311.549590720519</v>
      </c>
      <c r="E389" s="82">
        <v>-1805.3154649892058</v>
      </c>
      <c r="F389" s="82">
        <v>-7063.9346127991203</v>
      </c>
    </row>
    <row r="390" spans="2:6" x14ac:dyDescent="0.25">
      <c r="B390" s="81">
        <v>0.63680555555555463</v>
      </c>
      <c r="C390" s="82">
        <v>30209.908536477269</v>
      </c>
      <c r="D390" s="82">
        <v>28369.61079943927</v>
      </c>
      <c r="E390" s="82">
        <v>-1840.2977370379995</v>
      </c>
      <c r="F390" s="82">
        <v>-7063.9346127991203</v>
      </c>
    </row>
    <row r="391" spans="2:6" x14ac:dyDescent="0.25">
      <c r="B391" s="81">
        <v>0.63749999999999907</v>
      </c>
      <c r="C391" s="82">
        <v>30333.00552373995</v>
      </c>
      <c r="D391" s="82">
        <v>28431.621848784231</v>
      </c>
      <c r="E391" s="82">
        <v>-1901.3836749557195</v>
      </c>
      <c r="F391" s="82">
        <v>-7063.9346127991203</v>
      </c>
    </row>
    <row r="392" spans="2:6" x14ac:dyDescent="0.25">
      <c r="B392" s="81">
        <v>0.63819444444444351</v>
      </c>
      <c r="C392" s="82">
        <v>30391.292342652647</v>
      </c>
      <c r="D392" s="82">
        <v>28497.124128239786</v>
      </c>
      <c r="E392" s="82">
        <v>-1894.1682144128608</v>
      </c>
      <c r="F392" s="82">
        <v>-7063.9346127991203</v>
      </c>
    </row>
    <row r="393" spans="2:6" x14ac:dyDescent="0.25">
      <c r="B393" s="81">
        <v>0.63888888888888795</v>
      </c>
      <c r="C393" s="82">
        <v>30452.021230467231</v>
      </c>
      <c r="D393" s="82">
        <v>28552.104276156453</v>
      </c>
      <c r="E393" s="82">
        <v>-1899.9169543107782</v>
      </c>
      <c r="F393" s="82">
        <v>-7063.9346127991203</v>
      </c>
    </row>
    <row r="394" spans="2:6" x14ac:dyDescent="0.25">
      <c r="B394" s="81">
        <v>0.63958333333333239</v>
      </c>
      <c r="C394" s="82">
        <v>30524.926018689453</v>
      </c>
      <c r="D394" s="82">
        <v>28672.094272987892</v>
      </c>
      <c r="E394" s="82">
        <v>-1852.8317457015619</v>
      </c>
      <c r="F394" s="82">
        <v>-7063.9346127991203</v>
      </c>
    </row>
    <row r="395" spans="2:6" x14ac:dyDescent="0.25">
      <c r="B395" s="81">
        <v>0.64027777777777684</v>
      </c>
      <c r="C395" s="82">
        <v>30585.293961095958</v>
      </c>
      <c r="D395" s="82">
        <v>28738.337094015671</v>
      </c>
      <c r="E395" s="82">
        <v>-1846.9568670802873</v>
      </c>
      <c r="F395" s="82">
        <v>-7063.9346127991203</v>
      </c>
    </row>
    <row r="396" spans="2:6" x14ac:dyDescent="0.25">
      <c r="B396" s="81">
        <v>0.64097222222222128</v>
      </c>
      <c r="C396" s="82">
        <v>30648.868243691195</v>
      </c>
      <c r="D396" s="82">
        <v>28823.645559168825</v>
      </c>
      <c r="E396" s="82">
        <v>-1825.2226845223704</v>
      </c>
      <c r="F396" s="82">
        <v>-7063.9346127991203</v>
      </c>
    </row>
    <row r="397" spans="2:6" x14ac:dyDescent="0.25">
      <c r="B397" s="81">
        <v>0.64166666666666572</v>
      </c>
      <c r="C397" s="82">
        <v>30704.887557857863</v>
      </c>
      <c r="D397" s="82">
        <v>28887.58627147584</v>
      </c>
      <c r="E397" s="82">
        <v>-1817.3012863820222</v>
      </c>
      <c r="F397" s="82">
        <v>-7063.9346127991203</v>
      </c>
    </row>
    <row r="398" spans="2:6" x14ac:dyDescent="0.25">
      <c r="B398" s="81">
        <v>0.64236111111111016</v>
      </c>
      <c r="C398" s="82">
        <v>30888.358363989177</v>
      </c>
      <c r="D398" s="82">
        <v>28929.576912805009</v>
      </c>
      <c r="E398" s="82">
        <v>-1958.781451184168</v>
      </c>
      <c r="F398" s="82">
        <v>-7063.9346127991203</v>
      </c>
    </row>
    <row r="399" spans="2:6" x14ac:dyDescent="0.25">
      <c r="B399" s="81">
        <v>0.6430555555555546</v>
      </c>
      <c r="C399" s="82">
        <v>30981.677500822509</v>
      </c>
      <c r="D399" s="82">
        <v>28967.574166479426</v>
      </c>
      <c r="E399" s="82">
        <v>-2014.1033343430827</v>
      </c>
      <c r="F399" s="82">
        <v>-7063.9346127991203</v>
      </c>
    </row>
    <row r="400" spans="2:6" x14ac:dyDescent="0.25">
      <c r="B400" s="81">
        <v>0.64374999999999905</v>
      </c>
      <c r="C400" s="82">
        <v>31063.201412357696</v>
      </c>
      <c r="D400" s="82">
        <v>29037.523528967522</v>
      </c>
      <c r="E400" s="82">
        <v>-2025.6778833901735</v>
      </c>
      <c r="F400" s="82">
        <v>-7063.9346127991203</v>
      </c>
    </row>
    <row r="401" spans="2:6" x14ac:dyDescent="0.25">
      <c r="B401" s="81">
        <v>0.64444444444444349</v>
      </c>
      <c r="C401" s="82">
        <v>31118.44172463247</v>
      </c>
      <c r="D401" s="82">
        <v>29079.408916738736</v>
      </c>
      <c r="E401" s="82">
        <v>-2039.0328078937346</v>
      </c>
      <c r="F401" s="82">
        <v>-7063.9346127991203</v>
      </c>
    </row>
    <row r="402" spans="2:6" x14ac:dyDescent="0.25">
      <c r="B402" s="81">
        <v>0.64513888888888793</v>
      </c>
      <c r="C402" s="82">
        <v>31209.373100542885</v>
      </c>
      <c r="D402" s="82">
        <v>29127.04135612445</v>
      </c>
      <c r="E402" s="82">
        <v>-2082.3317444184358</v>
      </c>
      <c r="F402" s="82">
        <v>-7063.9346127991203</v>
      </c>
    </row>
    <row r="403" spans="2:6" x14ac:dyDescent="0.25">
      <c r="B403" s="81">
        <v>0.64583333333333237</v>
      </c>
      <c r="C403" s="82">
        <v>31295.924709694737</v>
      </c>
      <c r="D403" s="82">
        <v>29173.448746136353</v>
      </c>
      <c r="E403" s="82">
        <v>-2122.4759635583832</v>
      </c>
      <c r="F403" s="82">
        <v>-7063.9346127991203</v>
      </c>
    </row>
    <row r="404" spans="2:6" x14ac:dyDescent="0.25">
      <c r="B404" s="81">
        <v>0.64652777777777681</v>
      </c>
      <c r="C404" s="82">
        <v>31389.987868728069</v>
      </c>
      <c r="D404" s="82">
        <v>29243.193582785927</v>
      </c>
      <c r="E404" s="82">
        <v>-2146.7942859421419</v>
      </c>
      <c r="F404" s="82">
        <v>-7063.9346127991203</v>
      </c>
    </row>
    <row r="405" spans="2:6" x14ac:dyDescent="0.25">
      <c r="B405" s="81">
        <v>0.64722222222222126</v>
      </c>
      <c r="C405" s="82">
        <v>31495.018100414116</v>
      </c>
      <c r="D405" s="82">
        <v>29274.46197590209</v>
      </c>
      <c r="E405" s="82">
        <v>-2220.5561245120261</v>
      </c>
      <c r="F405" s="82">
        <v>-7063.9346127991203</v>
      </c>
    </row>
    <row r="406" spans="2:6" x14ac:dyDescent="0.25">
      <c r="B406" s="81">
        <v>0.6479166666666657</v>
      </c>
      <c r="C406" s="82">
        <v>31704.604710149888</v>
      </c>
      <c r="D406" s="82">
        <v>29353.276462011847</v>
      </c>
      <c r="E406" s="82">
        <v>-2351.3282481380411</v>
      </c>
      <c r="F406" s="82">
        <v>-7063.9346127991203</v>
      </c>
    </row>
    <row r="407" spans="2:6" x14ac:dyDescent="0.25">
      <c r="B407" s="81">
        <v>0.64861111111111014</v>
      </c>
      <c r="C407" s="82">
        <v>31834.652968799193</v>
      </c>
      <c r="D407" s="82">
        <v>29420.141197491015</v>
      </c>
      <c r="E407" s="82">
        <v>-2414.5117713081781</v>
      </c>
      <c r="F407" s="82">
        <v>-7063.9346127991203</v>
      </c>
    </row>
    <row r="408" spans="2:6" x14ac:dyDescent="0.25">
      <c r="B408" s="81">
        <v>0.64930555555555458</v>
      </c>
      <c r="C408" s="82">
        <v>31888.881950410305</v>
      </c>
      <c r="D408" s="82">
        <v>29485.916674491014</v>
      </c>
      <c r="E408" s="82">
        <v>-2402.9652759192904</v>
      </c>
      <c r="F408" s="82">
        <v>-7063.9346127991203</v>
      </c>
    </row>
    <row r="409" spans="2:6" x14ac:dyDescent="0.25">
      <c r="B409" s="81">
        <v>0.64999999999999902</v>
      </c>
      <c r="C409" s="82">
        <v>32002.184677423127</v>
      </c>
      <c r="D409" s="82">
        <v>29533.36604243546</v>
      </c>
      <c r="E409" s="82">
        <v>-2468.8186349876669</v>
      </c>
      <c r="F409" s="82">
        <v>-7063.9346127991203</v>
      </c>
    </row>
    <row r="410" spans="2:6" x14ac:dyDescent="0.25">
      <c r="B410" s="81">
        <v>0.65069444444444346</v>
      </c>
      <c r="C410" s="82">
        <v>32150.059982241968</v>
      </c>
      <c r="D410" s="82">
        <v>29587.784701910459</v>
      </c>
      <c r="E410" s="82">
        <v>-2562.2752803315088</v>
      </c>
      <c r="F410" s="82">
        <v>-7063.9346127991203</v>
      </c>
    </row>
    <row r="411" spans="2:6" x14ac:dyDescent="0.25">
      <c r="B411" s="81">
        <v>0.65138888888888791</v>
      </c>
      <c r="C411" s="82">
        <v>32279.167486412603</v>
      </c>
      <c r="D411" s="82">
        <v>29654.702329112839</v>
      </c>
      <c r="E411" s="82">
        <v>-2624.4651572997645</v>
      </c>
      <c r="F411" s="82">
        <v>-7063.9346127991203</v>
      </c>
    </row>
    <row r="412" spans="2:6" x14ac:dyDescent="0.25">
      <c r="B412" s="81">
        <v>0.65208333333333235</v>
      </c>
      <c r="C412" s="82">
        <v>32428.593292676833</v>
      </c>
      <c r="D412" s="82">
        <v>29698.887907856741</v>
      </c>
      <c r="E412" s="82">
        <v>-2729.7053848200921</v>
      </c>
      <c r="F412" s="82">
        <v>-7063.9346127991203</v>
      </c>
    </row>
    <row r="413" spans="2:6" x14ac:dyDescent="0.25">
      <c r="B413" s="81">
        <v>0.65277777777777679</v>
      </c>
      <c r="C413" s="82">
        <v>32556.863259697158</v>
      </c>
      <c r="D413" s="82">
        <v>29735.51804755054</v>
      </c>
      <c r="E413" s="82">
        <v>-2821.345212146618</v>
      </c>
      <c r="F413" s="82">
        <v>-7063.9346127991203</v>
      </c>
    </row>
    <row r="414" spans="2:6" x14ac:dyDescent="0.25">
      <c r="B414" s="81">
        <v>0.65347222222222123</v>
      </c>
      <c r="C414" s="82">
        <v>32637.895538286903</v>
      </c>
      <c r="D414" s="82">
        <v>29778.9222722788</v>
      </c>
      <c r="E414" s="82">
        <v>-2858.9732660081027</v>
      </c>
      <c r="F414" s="82">
        <v>-7063.9346127991203</v>
      </c>
    </row>
    <row r="415" spans="2:6" x14ac:dyDescent="0.25">
      <c r="B415" s="81">
        <v>0.65416666666666567</v>
      </c>
      <c r="C415" s="82">
        <v>32802.099249449508</v>
      </c>
      <c r="D415" s="82">
        <v>29875.507297982967</v>
      </c>
      <c r="E415" s="82">
        <v>-2926.5919514665402</v>
      </c>
      <c r="F415" s="82">
        <v>-7063.9346127991203</v>
      </c>
    </row>
    <row r="416" spans="2:6" x14ac:dyDescent="0.25">
      <c r="B416" s="81">
        <v>0.65486111111111012</v>
      </c>
      <c r="C416" s="82">
        <v>32882.663289310622</v>
      </c>
      <c r="D416" s="82">
        <v>29916.22219028616</v>
      </c>
      <c r="E416" s="82">
        <v>-2966.4410990244614</v>
      </c>
      <c r="F416" s="82">
        <v>-7063.9346127991203</v>
      </c>
    </row>
    <row r="417" spans="2:6" x14ac:dyDescent="0.25">
      <c r="B417" s="81">
        <v>0.65555555555555456</v>
      </c>
      <c r="C417" s="82">
        <v>33068.621522202986</v>
      </c>
      <c r="D417" s="82">
        <v>29966.180854893304</v>
      </c>
      <c r="E417" s="82">
        <v>-3102.4406673096819</v>
      </c>
      <c r="F417" s="82">
        <v>-7063.9346127991203</v>
      </c>
    </row>
    <row r="418" spans="2:6" x14ac:dyDescent="0.25">
      <c r="B418" s="81">
        <v>0.656249999999999</v>
      </c>
      <c r="C418" s="82">
        <v>33211.361620508542</v>
      </c>
      <c r="D418" s="82">
        <v>29997.267958554414</v>
      </c>
      <c r="E418" s="82">
        <v>-3214.093661954128</v>
      </c>
      <c r="F418" s="82">
        <v>-7063.9346127991203</v>
      </c>
    </row>
    <row r="419" spans="2:6" x14ac:dyDescent="0.25">
      <c r="B419" s="81">
        <v>0.65694444444444344</v>
      </c>
      <c r="C419" s="82">
        <v>33326.679186237707</v>
      </c>
      <c r="D419" s="82">
        <v>30043.688973709715</v>
      </c>
      <c r="E419" s="82">
        <v>-3282.9902125279914</v>
      </c>
      <c r="F419" s="82">
        <v>-7063.9346127991203</v>
      </c>
    </row>
    <row r="420" spans="2:6" x14ac:dyDescent="0.25">
      <c r="B420" s="81">
        <v>0.65763888888888788</v>
      </c>
      <c r="C420" s="82">
        <v>33425.061103319269</v>
      </c>
      <c r="D420" s="82">
        <v>30088.106931107715</v>
      </c>
      <c r="E420" s="82">
        <v>-3336.9541722115537</v>
      </c>
      <c r="F420" s="82">
        <v>-7063.9346127991203</v>
      </c>
    </row>
    <row r="421" spans="2:6" x14ac:dyDescent="0.25">
      <c r="B421" s="81">
        <v>0.65833333333333233</v>
      </c>
      <c r="C421" s="82">
        <v>33529.6424718907</v>
      </c>
      <c r="D421" s="82">
        <v>30159.483591440214</v>
      </c>
      <c r="E421" s="82">
        <v>-3370.1588804504863</v>
      </c>
      <c r="F421" s="82">
        <v>-7063.9346127991203</v>
      </c>
    </row>
    <row r="422" spans="2:6" x14ac:dyDescent="0.25">
      <c r="B422" s="81">
        <v>0.65902777777777677</v>
      </c>
      <c r="C422" s="82">
        <v>33684.543982152893</v>
      </c>
      <c r="D422" s="82">
        <v>30213.560536198987</v>
      </c>
      <c r="E422" s="82">
        <v>-3470.9834459539052</v>
      </c>
      <c r="F422" s="82">
        <v>-7063.9346127991203</v>
      </c>
    </row>
    <row r="423" spans="2:6" x14ac:dyDescent="0.25">
      <c r="B423" s="81">
        <v>0.65972222222222121</v>
      </c>
      <c r="C423" s="82">
        <v>33804.961298698727</v>
      </c>
      <c r="D423" s="82">
        <v>30282.028316442891</v>
      </c>
      <c r="E423" s="82">
        <v>-3522.9329822558357</v>
      </c>
      <c r="F423" s="82">
        <v>-7063.9346127991203</v>
      </c>
    </row>
    <row r="424" spans="2:6" x14ac:dyDescent="0.25">
      <c r="B424" s="81">
        <v>0.66041666666666565</v>
      </c>
      <c r="C424" s="82">
        <v>33897.358968830209</v>
      </c>
      <c r="D424" s="82">
        <v>30367.843606149141</v>
      </c>
      <c r="E424" s="82">
        <v>-3529.5153626810679</v>
      </c>
      <c r="F424" s="82">
        <v>-7063.9346127991203</v>
      </c>
    </row>
    <row r="425" spans="2:6" x14ac:dyDescent="0.25">
      <c r="B425" s="81">
        <v>0.66111111111111009</v>
      </c>
      <c r="C425" s="82">
        <v>34082.96343461897</v>
      </c>
      <c r="D425" s="82">
        <v>30437.083992482476</v>
      </c>
      <c r="E425" s="82">
        <v>-3645.8794421364946</v>
      </c>
      <c r="F425" s="82">
        <v>-7063.9346127991203</v>
      </c>
    </row>
    <row r="426" spans="2:6" x14ac:dyDescent="0.25">
      <c r="B426" s="81">
        <v>0.66180555555555454</v>
      </c>
      <c r="C426" s="82">
        <v>34260.352275108256</v>
      </c>
      <c r="D426" s="82">
        <v>30541.452950736446</v>
      </c>
      <c r="E426" s="82">
        <v>-3718.8993243718105</v>
      </c>
      <c r="F426" s="82">
        <v>-7063.9346127991203</v>
      </c>
    </row>
    <row r="427" spans="2:6" x14ac:dyDescent="0.25">
      <c r="B427" s="81">
        <v>0.66249999999999898</v>
      </c>
      <c r="C427" s="82">
        <v>34478.46055630107</v>
      </c>
      <c r="D427" s="82">
        <v>30583.73355574864</v>
      </c>
      <c r="E427" s="82">
        <v>-3894.7270005524297</v>
      </c>
      <c r="F427" s="82">
        <v>-7063.9346127991203</v>
      </c>
    </row>
    <row r="428" spans="2:6" x14ac:dyDescent="0.25">
      <c r="B428" s="81">
        <v>0.66319444444444342</v>
      </c>
      <c r="C428" s="82">
        <v>34635.799411868145</v>
      </c>
      <c r="D428" s="82">
        <v>30650.739829809863</v>
      </c>
      <c r="E428" s="82">
        <v>-3985.0595820582821</v>
      </c>
      <c r="F428" s="82">
        <v>-7063.9346127991203</v>
      </c>
    </row>
    <row r="429" spans="2:6" x14ac:dyDescent="0.25">
      <c r="B429" s="81">
        <v>0.66388888888888786</v>
      </c>
      <c r="C429" s="82">
        <v>34814.875273001482</v>
      </c>
      <c r="D429" s="82">
        <v>30723.257469293603</v>
      </c>
      <c r="E429" s="82">
        <v>-4091.6178037078789</v>
      </c>
      <c r="F429" s="82">
        <v>-7063.9346127991203</v>
      </c>
    </row>
    <row r="430" spans="2:6" x14ac:dyDescent="0.25">
      <c r="B430" s="81">
        <v>0.6645833333333323</v>
      </c>
      <c r="C430" s="82">
        <v>34953.42548169037</v>
      </c>
      <c r="D430" s="82">
        <v>30813.691493338742</v>
      </c>
      <c r="E430" s="82">
        <v>-4139.7339883516288</v>
      </c>
      <c r="F430" s="82">
        <v>-7063.9346127991203</v>
      </c>
    </row>
    <row r="431" spans="2:6" x14ac:dyDescent="0.25">
      <c r="B431" s="81">
        <v>0.66527777777777675</v>
      </c>
      <c r="C431" s="82">
        <v>35153.986259303849</v>
      </c>
      <c r="D431" s="82">
        <v>30854.366498788742</v>
      </c>
      <c r="E431" s="82">
        <v>-4299.6197605151065</v>
      </c>
      <c r="F431" s="82">
        <v>-7063.9346127991203</v>
      </c>
    </row>
    <row r="432" spans="2:6" x14ac:dyDescent="0.25">
      <c r="B432" s="81">
        <v>0.66597222222222119</v>
      </c>
      <c r="C432" s="82">
        <v>35305.755053579043</v>
      </c>
      <c r="D432" s="82">
        <v>30910.409413645884</v>
      </c>
      <c r="E432" s="82">
        <v>-4395.345639933159</v>
      </c>
      <c r="F432" s="82">
        <v>-7063.9346127991203</v>
      </c>
    </row>
    <row r="433" spans="2:6" x14ac:dyDescent="0.25">
      <c r="B433" s="81">
        <v>0.66666666666666563</v>
      </c>
      <c r="C433" s="82">
        <v>35412.902345495713</v>
      </c>
      <c r="D433" s="82">
        <v>31049.428547833384</v>
      </c>
      <c r="E433" s="82">
        <v>-4363.4737976623292</v>
      </c>
      <c r="F433" s="82">
        <v>-7063.9346127991203</v>
      </c>
    </row>
    <row r="434" spans="2:6" x14ac:dyDescent="0.25">
      <c r="B434" s="81">
        <v>0.66736111111111007</v>
      </c>
      <c r="C434" s="82">
        <v>35584.884813079043</v>
      </c>
      <c r="D434" s="82">
        <v>31111.275271718001</v>
      </c>
      <c r="E434" s="82">
        <v>-4473.6095413610419</v>
      </c>
      <c r="F434" s="82">
        <v>-7063.9346127991203</v>
      </c>
    </row>
    <row r="435" spans="2:6" x14ac:dyDescent="0.25">
      <c r="B435" s="81">
        <v>0.66805555555555451</v>
      </c>
      <c r="C435" s="82">
        <v>35684.414775039826</v>
      </c>
      <c r="D435" s="82">
        <v>31187.878852006012</v>
      </c>
      <c r="E435" s="82">
        <v>-4496.5359230338145</v>
      </c>
      <c r="F435" s="82">
        <v>-7063.9346127991203</v>
      </c>
    </row>
    <row r="436" spans="2:6" x14ac:dyDescent="0.25">
      <c r="B436" s="81">
        <v>0.66874999999999896</v>
      </c>
      <c r="C436" s="82">
        <v>35862.637462958628</v>
      </c>
      <c r="D436" s="82">
        <v>31264.760003515814</v>
      </c>
      <c r="E436" s="82">
        <v>-4597.8774594428141</v>
      </c>
      <c r="F436" s="82">
        <v>-7063.9346127991203</v>
      </c>
    </row>
    <row r="437" spans="2:6" x14ac:dyDescent="0.25">
      <c r="B437" s="81">
        <v>0.6694444444444434</v>
      </c>
      <c r="C437" s="82">
        <v>36025.265344921594</v>
      </c>
      <c r="D437" s="82">
        <v>31327.133918928193</v>
      </c>
      <c r="E437" s="82">
        <v>-4698.1314259934006</v>
      </c>
      <c r="F437" s="82">
        <v>-7063.9346127991203</v>
      </c>
    </row>
    <row r="438" spans="2:6" x14ac:dyDescent="0.25">
      <c r="B438" s="81">
        <v>0.67013888888888784</v>
      </c>
      <c r="C438" s="82">
        <v>36229.796963332119</v>
      </c>
      <c r="D438" s="82">
        <v>31392.725065279545</v>
      </c>
      <c r="E438" s="82">
        <v>-4837.0718980525744</v>
      </c>
      <c r="F438" s="82">
        <v>-7063.9346127991203</v>
      </c>
    </row>
    <row r="439" spans="2:6" x14ac:dyDescent="0.25">
      <c r="B439" s="81">
        <v>0.67083333333333228</v>
      </c>
      <c r="C439" s="82">
        <v>36411.725670121596</v>
      </c>
      <c r="D439" s="82">
        <v>31477.967600079544</v>
      </c>
      <c r="E439" s="82">
        <v>-4933.7580700420513</v>
      </c>
      <c r="F439" s="82">
        <v>-7063.9346127991203</v>
      </c>
    </row>
    <row r="440" spans="2:6" x14ac:dyDescent="0.25">
      <c r="B440" s="81">
        <v>0.67152777777777672</v>
      </c>
      <c r="C440" s="82">
        <v>36559.311849450765</v>
      </c>
      <c r="D440" s="82">
        <v>31572.55266094621</v>
      </c>
      <c r="E440" s="82">
        <v>-4986.7591885045549</v>
      </c>
      <c r="F440" s="82">
        <v>-7063.9346127991203</v>
      </c>
    </row>
    <row r="441" spans="2:6" x14ac:dyDescent="0.25">
      <c r="B441" s="81">
        <v>0.67222222222222117</v>
      </c>
      <c r="C441" s="82">
        <v>36697.782150572384</v>
      </c>
      <c r="D441" s="82">
        <v>31683.762387074414</v>
      </c>
      <c r="E441" s="82">
        <v>-5014.0197634979704</v>
      </c>
      <c r="F441" s="82">
        <v>-7063.9346127991203</v>
      </c>
    </row>
    <row r="442" spans="2:6" x14ac:dyDescent="0.25">
      <c r="B442" s="81">
        <v>0.67291666666666561</v>
      </c>
      <c r="C442" s="82">
        <v>36808.643728707</v>
      </c>
      <c r="D442" s="82">
        <v>31735.395337717269</v>
      </c>
      <c r="E442" s="82">
        <v>-5073.248390989731</v>
      </c>
      <c r="F442" s="82">
        <v>-7063.9346127991203</v>
      </c>
    </row>
    <row r="443" spans="2:6" x14ac:dyDescent="0.25">
      <c r="B443" s="81">
        <v>0.67361111111111005</v>
      </c>
      <c r="C443" s="82">
        <v>37124.808769194176</v>
      </c>
      <c r="D443" s="82">
        <v>31826.274273346302</v>
      </c>
      <c r="E443" s="82">
        <v>-5298.5344958478745</v>
      </c>
      <c r="F443" s="82">
        <v>-7063.9346127991203</v>
      </c>
    </row>
    <row r="444" spans="2:6" x14ac:dyDescent="0.25">
      <c r="B444" s="81">
        <v>0.67430555555555449</v>
      </c>
      <c r="C444" s="82">
        <v>37313.614351805285</v>
      </c>
      <c r="D444" s="82">
        <v>32169.528020278121</v>
      </c>
      <c r="E444" s="82">
        <v>-5144.0863315271636</v>
      </c>
      <c r="F444" s="82">
        <v>-7063.9346127991203</v>
      </c>
    </row>
    <row r="445" spans="2:6" x14ac:dyDescent="0.25">
      <c r="B445" s="81">
        <v>0.67499999999999893</v>
      </c>
      <c r="C445" s="82">
        <v>37401.302615221954</v>
      </c>
      <c r="D445" s="82">
        <v>32221.532528355045</v>
      </c>
      <c r="E445" s="82">
        <v>-5179.770086866909</v>
      </c>
      <c r="F445" s="82">
        <v>-7063.9346127991203</v>
      </c>
    </row>
    <row r="446" spans="2:6" x14ac:dyDescent="0.25">
      <c r="B446" s="81">
        <v>0.67569444444444338</v>
      </c>
      <c r="C446" s="82">
        <v>37530.714227555291</v>
      </c>
      <c r="D446" s="82">
        <v>32279.711795666637</v>
      </c>
      <c r="E446" s="82">
        <v>-5251.0024318886535</v>
      </c>
      <c r="F446" s="82">
        <v>-7063.9346127991203</v>
      </c>
    </row>
    <row r="447" spans="2:6" x14ac:dyDescent="0.25">
      <c r="B447" s="81">
        <v>0.67638888888888782</v>
      </c>
      <c r="C447" s="82">
        <v>37615.683312423709</v>
      </c>
      <c r="D447" s="82">
        <v>32386.382680616636</v>
      </c>
      <c r="E447" s="82">
        <v>-5229.3006318070729</v>
      </c>
      <c r="F447" s="82">
        <v>-7063.9346127991203</v>
      </c>
    </row>
    <row r="448" spans="2:6" x14ac:dyDescent="0.25">
      <c r="B448" s="81">
        <v>0.67708333333333226</v>
      </c>
      <c r="C448" s="82">
        <v>37754.51086666371</v>
      </c>
      <c r="D448" s="82">
        <v>32467.290448366635</v>
      </c>
      <c r="E448" s="82">
        <v>-5287.2204182970745</v>
      </c>
      <c r="F448" s="82">
        <v>-7063.9346127991203</v>
      </c>
    </row>
    <row r="449" spans="2:6" x14ac:dyDescent="0.25">
      <c r="B449" s="81">
        <v>0.6777777777777767</v>
      </c>
      <c r="C449" s="82">
        <v>38193.119735306565</v>
      </c>
      <c r="D449" s="82">
        <v>32488.700786366637</v>
      </c>
      <c r="E449" s="82">
        <v>-5704.4189489399287</v>
      </c>
      <c r="F449" s="82">
        <v>-7063.9346127991203</v>
      </c>
    </row>
    <row r="450" spans="2:6" x14ac:dyDescent="0.25">
      <c r="B450" s="81">
        <v>0.67847222222222114</v>
      </c>
      <c r="C450" s="82">
        <v>38412.464834877996</v>
      </c>
      <c r="D450" s="82">
        <v>32776.977719866634</v>
      </c>
      <c r="E450" s="82">
        <v>-5635.4871150113613</v>
      </c>
      <c r="F450" s="82">
        <v>-7063.9346127991203</v>
      </c>
    </row>
    <row r="451" spans="2:6" x14ac:dyDescent="0.25">
      <c r="B451" s="81">
        <v>0.67916666666666559</v>
      </c>
      <c r="C451" s="82">
        <v>38430.394081711333</v>
      </c>
      <c r="D451" s="82">
        <v>32816.504588616634</v>
      </c>
      <c r="E451" s="82">
        <v>-5613.889493094699</v>
      </c>
      <c r="F451" s="82">
        <v>-7063.9346127991203</v>
      </c>
    </row>
    <row r="452" spans="2:6" x14ac:dyDescent="0.25">
      <c r="B452" s="81">
        <v>0.67986111111111003</v>
      </c>
      <c r="C452" s="82">
        <v>38488.289601911332</v>
      </c>
      <c r="D452" s="82">
        <v>33105.937088616636</v>
      </c>
      <c r="E452" s="82">
        <v>-5382.3525132946961</v>
      </c>
      <c r="F452" s="82">
        <v>-7063.9346127991203</v>
      </c>
    </row>
    <row r="453" spans="2:6" x14ac:dyDescent="0.25">
      <c r="B453" s="81">
        <v>0.68055555555555447</v>
      </c>
      <c r="C453" s="82">
        <v>38528.677101911329</v>
      </c>
      <c r="D453" s="82">
        <v>33105.937088616636</v>
      </c>
      <c r="E453" s="82">
        <v>-5422.7400132946932</v>
      </c>
      <c r="F453" s="82">
        <v>-7063.9346127991203</v>
      </c>
    </row>
    <row r="454" spans="2:6" x14ac:dyDescent="0.25">
      <c r="B454" s="81">
        <v>0.68124999999999891</v>
      </c>
      <c r="C454" s="82">
        <v>38541.134734611333</v>
      </c>
      <c r="D454" s="82">
        <v>33130.922371616638</v>
      </c>
      <c r="E454" s="82">
        <v>-5410.2123629946946</v>
      </c>
      <c r="F454" s="82">
        <v>-7063.9346127991203</v>
      </c>
    </row>
    <row r="455" spans="2:6" x14ac:dyDescent="0.25">
      <c r="B455" s="81">
        <v>0.68194444444444335</v>
      </c>
      <c r="C455" s="82">
        <v>38567.794346111332</v>
      </c>
      <c r="D455" s="82">
        <v>33248.456847116635</v>
      </c>
      <c r="E455" s="82">
        <v>-5319.3374989946969</v>
      </c>
      <c r="F455" s="82">
        <v>-7063.9346127991203</v>
      </c>
    </row>
    <row r="456" spans="2:6" x14ac:dyDescent="0.25">
      <c r="B456" s="81">
        <v>0.6826388888888878</v>
      </c>
      <c r="C456" s="82">
        <v>38601.73132791133</v>
      </c>
      <c r="D456" s="82">
        <v>33271.206847116635</v>
      </c>
      <c r="E456" s="82">
        <v>-5330.5244807946947</v>
      </c>
      <c r="F456" s="82">
        <v>-7063.9346127991203</v>
      </c>
    </row>
    <row r="457" spans="2:6" x14ac:dyDescent="0.25">
      <c r="B457" s="81">
        <v>0.68333333333333224</v>
      </c>
      <c r="C457" s="82">
        <v>38738.77421109315</v>
      </c>
      <c r="D457" s="82">
        <v>33282.191351116635</v>
      </c>
      <c r="E457" s="82">
        <v>-5456.5828599765155</v>
      </c>
      <c r="F457" s="82">
        <v>-7063.9346127991203</v>
      </c>
    </row>
    <row r="458" spans="2:6" x14ac:dyDescent="0.25">
      <c r="B458" s="81">
        <v>0.68402777777777668</v>
      </c>
      <c r="C458" s="82">
        <v>38890.387277807436</v>
      </c>
      <c r="D458" s="82">
        <v>33326.223469116638</v>
      </c>
      <c r="E458" s="82">
        <v>-5564.1638086907988</v>
      </c>
      <c r="F458" s="82">
        <v>-7063.9346127991203</v>
      </c>
    </row>
    <row r="459" spans="2:6" x14ac:dyDescent="0.25">
      <c r="B459" s="81">
        <v>0.68472222222222112</v>
      </c>
      <c r="C459" s="82">
        <v>39014.339327361602</v>
      </c>
      <c r="D459" s="82">
        <v>33354.409129516636</v>
      </c>
      <c r="E459" s="82">
        <v>-5659.9301978449657</v>
      </c>
      <c r="F459" s="82">
        <v>-7063.9346127991203</v>
      </c>
    </row>
    <row r="460" spans="2:6" x14ac:dyDescent="0.25">
      <c r="B460" s="81">
        <v>0.68541666666666556</v>
      </c>
      <c r="C460" s="82">
        <v>39048.207232361601</v>
      </c>
      <c r="D460" s="82">
        <v>33376.253492516633</v>
      </c>
      <c r="E460" s="82">
        <v>-5671.9537398449684</v>
      </c>
      <c r="F460" s="82">
        <v>-7063.9346127991203</v>
      </c>
    </row>
    <row r="461" spans="2:6" x14ac:dyDescent="0.25">
      <c r="B461" s="81">
        <v>0.68611111111111001</v>
      </c>
      <c r="C461" s="82">
        <v>39074.472450736605</v>
      </c>
      <c r="D461" s="82">
        <v>33406.838559516633</v>
      </c>
      <c r="E461" s="82">
        <v>-5667.6338912199717</v>
      </c>
      <c r="F461" s="82">
        <v>-7063.9346127991203</v>
      </c>
    </row>
    <row r="462" spans="2:6" x14ac:dyDescent="0.25">
      <c r="B462" s="81">
        <v>0.68680555555555445</v>
      </c>
      <c r="C462" s="82">
        <v>39097.647639776602</v>
      </c>
      <c r="D462" s="82">
        <v>33445.799669516629</v>
      </c>
      <c r="E462" s="82">
        <v>-5651.8479702599725</v>
      </c>
      <c r="F462" s="82">
        <v>-7063.9346127991203</v>
      </c>
    </row>
    <row r="463" spans="2:6" x14ac:dyDescent="0.25">
      <c r="B463" s="81">
        <v>0.68749999999999889</v>
      </c>
      <c r="C463" s="82">
        <v>39238.152734276598</v>
      </c>
      <c r="D463" s="82">
        <v>33445.799669516629</v>
      </c>
      <c r="E463" s="82">
        <v>-5792.3530647599691</v>
      </c>
      <c r="F463" s="82">
        <v>-7063.9346127991203</v>
      </c>
    </row>
    <row r="464" spans="2:6" x14ac:dyDescent="0.25">
      <c r="B464" s="81">
        <v>0.68819444444444333</v>
      </c>
      <c r="C464" s="82">
        <v>39238.152734276598</v>
      </c>
      <c r="D464" s="82">
        <v>33445.799669516629</v>
      </c>
      <c r="E464" s="82">
        <v>-5792.3530647599691</v>
      </c>
      <c r="F464" s="82">
        <v>-7063.9346127991203</v>
      </c>
    </row>
    <row r="465" spans="2:6" x14ac:dyDescent="0.25">
      <c r="B465" s="81">
        <v>0.68888888888888777</v>
      </c>
      <c r="C465" s="82">
        <v>39238.152734276598</v>
      </c>
      <c r="D465" s="82">
        <v>33445.799669516629</v>
      </c>
      <c r="E465" s="82">
        <v>-5792.3530647599691</v>
      </c>
      <c r="F465" s="82">
        <v>-7063.9346127991203</v>
      </c>
    </row>
    <row r="466" spans="2:6" x14ac:dyDescent="0.25">
      <c r="B466" s="81">
        <v>0.68958333333333222</v>
      </c>
      <c r="C466" s="82">
        <v>39238.152734276598</v>
      </c>
      <c r="D466" s="82">
        <v>33445.799669516629</v>
      </c>
      <c r="E466" s="82">
        <v>-5792.3530647599691</v>
      </c>
      <c r="F466" s="82">
        <v>-7063.9346127991203</v>
      </c>
    </row>
    <row r="467" spans="2:6" x14ac:dyDescent="0.25">
      <c r="B467" s="81">
        <v>0.69027777777777666</v>
      </c>
      <c r="C467" s="82">
        <v>39238.152734276598</v>
      </c>
      <c r="D467" s="82">
        <v>33445.799669516629</v>
      </c>
      <c r="E467" s="82">
        <v>-5792.3530647599691</v>
      </c>
      <c r="F467" s="82">
        <v>-7063.9346127991203</v>
      </c>
    </row>
    <row r="468" spans="2:6" x14ac:dyDescent="0.25">
      <c r="B468" s="81">
        <v>0.6909722222222211</v>
      </c>
      <c r="C468" s="82">
        <v>39238.152734276598</v>
      </c>
      <c r="D468" s="82">
        <v>33445.799669516629</v>
      </c>
      <c r="E468" s="82">
        <v>-5792.3530647599691</v>
      </c>
      <c r="F468" s="82">
        <v>-7063.9346127991203</v>
      </c>
    </row>
    <row r="469" spans="2:6" x14ac:dyDescent="0.25">
      <c r="B469" s="81">
        <v>0.69166666666666554</v>
      </c>
      <c r="C469" s="82">
        <v>39238.152734276598</v>
      </c>
      <c r="D469" s="82">
        <v>33445.799669516629</v>
      </c>
      <c r="E469" s="82">
        <v>-5792.3530647599691</v>
      </c>
      <c r="F469" s="82">
        <v>-7063.9346127991203</v>
      </c>
    </row>
    <row r="470" spans="2:6" x14ac:dyDescent="0.25">
      <c r="B470" s="81">
        <v>0.69236111111110998</v>
      </c>
      <c r="C470" s="82">
        <v>39238.152734276598</v>
      </c>
      <c r="D470" s="82">
        <v>33445.799669516629</v>
      </c>
      <c r="E470" s="82">
        <v>-5792.3530647599691</v>
      </c>
      <c r="F470" s="82">
        <v>-7063.9346127991203</v>
      </c>
    </row>
    <row r="471" spans="2:6" x14ac:dyDescent="0.25">
      <c r="B471" s="81">
        <v>0.69305555555555443</v>
      </c>
      <c r="C471" s="82">
        <v>39238.152734276598</v>
      </c>
      <c r="D471" s="82">
        <v>33445.799669516629</v>
      </c>
      <c r="E471" s="82">
        <v>-5792.3530647599691</v>
      </c>
      <c r="F471" s="82">
        <v>-7063.9346127991203</v>
      </c>
    </row>
    <row r="472" spans="2:6" x14ac:dyDescent="0.25">
      <c r="B472" s="81">
        <v>0.69374999999999887</v>
      </c>
      <c r="C472" s="82">
        <v>39238.152734276598</v>
      </c>
      <c r="D472" s="82">
        <v>33445.799669516629</v>
      </c>
      <c r="E472" s="82">
        <v>-5792.3530647599691</v>
      </c>
      <c r="F472" s="82">
        <v>-7063.9346127991203</v>
      </c>
    </row>
    <row r="473" spans="2:6" x14ac:dyDescent="0.25">
      <c r="B473" s="81">
        <v>0.69444444444444331</v>
      </c>
      <c r="C473" s="82">
        <v>39238.152734276598</v>
      </c>
      <c r="D473" s="82">
        <v>33445.799669516629</v>
      </c>
      <c r="E473" s="82">
        <v>-5792.3530647599691</v>
      </c>
      <c r="F473" s="82">
        <v>-7063.9346127991203</v>
      </c>
    </row>
    <row r="474" spans="2:6" x14ac:dyDescent="0.25">
      <c r="B474" s="81">
        <v>0.69513888888888775</v>
      </c>
      <c r="C474" s="82">
        <v>39238.152734276598</v>
      </c>
      <c r="D474" s="82">
        <v>33445.799669516629</v>
      </c>
      <c r="E474" s="82">
        <v>-5792.3530647599691</v>
      </c>
      <c r="F474" s="82">
        <v>-7063.9346127991203</v>
      </c>
    </row>
    <row r="475" spans="2:6" x14ac:dyDescent="0.25">
      <c r="B475" s="81">
        <v>0.69583333333333219</v>
      </c>
      <c r="C475" s="82">
        <v>39238.152734276598</v>
      </c>
      <c r="D475" s="82">
        <v>33445.799669516629</v>
      </c>
      <c r="E475" s="82">
        <v>-5792.3530647599691</v>
      </c>
      <c r="F475" s="82">
        <v>-7063.9346127991203</v>
      </c>
    </row>
    <row r="476" spans="2:6" x14ac:dyDescent="0.25">
      <c r="B476" s="81">
        <v>0.69652777777777664</v>
      </c>
      <c r="C476" s="82">
        <v>39238.152734276598</v>
      </c>
      <c r="D476" s="82">
        <v>33445.799669516629</v>
      </c>
      <c r="E476" s="82">
        <v>-5792.3530647599691</v>
      </c>
      <c r="F476" s="82">
        <v>-7063.9346127991203</v>
      </c>
    </row>
    <row r="477" spans="2:6" x14ac:dyDescent="0.25">
      <c r="B477" s="81">
        <v>0.69722222222222108</v>
      </c>
      <c r="C477" s="82">
        <v>39238.152734276598</v>
      </c>
      <c r="D477" s="82">
        <v>33445.799669516629</v>
      </c>
      <c r="E477" s="82">
        <v>-5792.3530647599691</v>
      </c>
      <c r="F477" s="82">
        <v>-7063.9346127991203</v>
      </c>
    </row>
    <row r="478" spans="2:6" x14ac:dyDescent="0.25">
      <c r="B478" s="81">
        <v>0.69791666666666552</v>
      </c>
      <c r="C478" s="82">
        <v>39238.152734276598</v>
      </c>
      <c r="D478" s="82">
        <v>33445.799669516629</v>
      </c>
      <c r="E478" s="82">
        <v>-5792.3530647599691</v>
      </c>
      <c r="F478" s="82">
        <v>-7063.9346127991203</v>
      </c>
    </row>
    <row r="479" spans="2:6" x14ac:dyDescent="0.25">
      <c r="B479" s="81">
        <v>0.69861111111110996</v>
      </c>
      <c r="C479" s="82">
        <v>39238.152734276598</v>
      </c>
      <c r="D479" s="82">
        <v>33445.799669516629</v>
      </c>
      <c r="E479" s="82">
        <v>-5792.3530647599691</v>
      </c>
      <c r="F479" s="82">
        <v>-7063.9346127991203</v>
      </c>
    </row>
    <row r="480" spans="2:6" x14ac:dyDescent="0.25">
      <c r="B480" s="81">
        <v>0.6993055555555544</v>
      </c>
      <c r="C480" s="82">
        <v>39238.152734276598</v>
      </c>
      <c r="D480" s="82">
        <v>33445.799669516629</v>
      </c>
      <c r="E480" s="82">
        <v>-5792.3530647599691</v>
      </c>
      <c r="F480" s="82">
        <v>-7063.9346127991203</v>
      </c>
    </row>
    <row r="481" spans="2:6" x14ac:dyDescent="0.25">
      <c r="B481" s="81">
        <v>0.69999999999999885</v>
      </c>
      <c r="C481" s="82">
        <v>39238.152734276598</v>
      </c>
      <c r="D481" s="82">
        <v>33445.799669516629</v>
      </c>
      <c r="E481" s="82">
        <v>-5792.3530647599691</v>
      </c>
      <c r="F481" s="82">
        <v>-7063.9346127991203</v>
      </c>
    </row>
    <row r="482" spans="2:6" x14ac:dyDescent="0.25">
      <c r="B482" s="81">
        <v>0.70069444444444329</v>
      </c>
      <c r="C482" s="82">
        <v>39238.152734276598</v>
      </c>
      <c r="D482" s="82">
        <v>33445.799669516629</v>
      </c>
      <c r="E482" s="82">
        <v>-5792.3530647599691</v>
      </c>
      <c r="F482" s="82">
        <v>-7063.9346127991203</v>
      </c>
    </row>
    <row r="483" spans="2:6" x14ac:dyDescent="0.25">
      <c r="B483" s="81">
        <v>0.70138888888888773</v>
      </c>
      <c r="C483" s="82">
        <v>39238.152734276598</v>
      </c>
      <c r="D483" s="82">
        <v>33445.799669516629</v>
      </c>
      <c r="E483" s="82">
        <v>-5792.3530647599691</v>
      </c>
      <c r="F483" s="82">
        <v>-7063.9346127991203</v>
      </c>
    </row>
    <row r="484" spans="2:6" x14ac:dyDescent="0.25">
      <c r="B484" s="81">
        <v>0.70208333333333217</v>
      </c>
      <c r="C484" s="82">
        <v>39251.532904276595</v>
      </c>
      <c r="D484" s="82">
        <v>33445.799669516629</v>
      </c>
      <c r="E484" s="82">
        <v>-5805.7332347599659</v>
      </c>
      <c r="F484" s="82">
        <v>-7063.9346127991203</v>
      </c>
    </row>
    <row r="485" spans="2:6" x14ac:dyDescent="0.25">
      <c r="B485" s="81">
        <v>0.70277777777777661</v>
      </c>
      <c r="C485" s="82">
        <v>39251.532904276595</v>
      </c>
      <c r="D485" s="82">
        <v>33445.799669516629</v>
      </c>
      <c r="E485" s="82">
        <v>-5805.7332347599659</v>
      </c>
      <c r="F485" s="82">
        <v>-7063.9346127991203</v>
      </c>
    </row>
    <row r="486" spans="2:6" x14ac:dyDescent="0.25">
      <c r="B486" s="81">
        <v>0.70347222222222106</v>
      </c>
      <c r="C486" s="82">
        <v>39251.532904276595</v>
      </c>
      <c r="D486" s="82">
        <v>33445.799669516629</v>
      </c>
      <c r="E486" s="82">
        <v>-5805.7332347599659</v>
      </c>
      <c r="F486" s="82">
        <v>-7063.9346127991203</v>
      </c>
    </row>
    <row r="487" spans="2:6" x14ac:dyDescent="0.25">
      <c r="B487" s="81">
        <v>0.7041666666666655</v>
      </c>
      <c r="C487" s="82">
        <v>39262.259874276599</v>
      </c>
      <c r="D487" s="82">
        <v>33445.799669516629</v>
      </c>
      <c r="E487" s="82">
        <v>-5816.4602047599692</v>
      </c>
      <c r="F487" s="82">
        <v>-7063.9346127991203</v>
      </c>
    </row>
    <row r="488" spans="2:6" x14ac:dyDescent="0.25">
      <c r="B488" s="81">
        <v>0.70486111111110994</v>
      </c>
      <c r="C488" s="82">
        <v>39262.259874276599</v>
      </c>
      <c r="D488" s="82">
        <v>33445.799669516629</v>
      </c>
      <c r="E488" s="82">
        <v>-5816.4602047599692</v>
      </c>
      <c r="F488" s="82">
        <v>-7063.9346127991203</v>
      </c>
    </row>
    <row r="489" spans="2:6" x14ac:dyDescent="0.25">
      <c r="B489" s="81">
        <v>0.70555555555555438</v>
      </c>
      <c r="C489" s="82">
        <v>39262.259874276599</v>
      </c>
      <c r="D489" s="82">
        <v>33445.799669516629</v>
      </c>
      <c r="E489" s="82">
        <v>-5816.4602047599692</v>
      </c>
      <c r="F489" s="82">
        <v>-7063.9346127991203</v>
      </c>
    </row>
    <row r="490" spans="2:6" x14ac:dyDescent="0.25">
      <c r="B490" s="81">
        <v>0.70624999999999882</v>
      </c>
      <c r="C490" s="82">
        <v>39262.259874276599</v>
      </c>
      <c r="D490" s="82">
        <v>33445.799669516629</v>
      </c>
      <c r="E490" s="82">
        <v>-5816.4602047599692</v>
      </c>
      <c r="F490" s="82">
        <v>-7063.9346127991203</v>
      </c>
    </row>
    <row r="491" spans="2:6" x14ac:dyDescent="0.25">
      <c r="B491" s="81">
        <v>0.70694444444444327</v>
      </c>
      <c r="C491" s="82">
        <v>39262.259874276599</v>
      </c>
      <c r="D491" s="82">
        <v>33445.799669516629</v>
      </c>
      <c r="E491" s="82">
        <v>-5816.4602047599692</v>
      </c>
      <c r="F491" s="82">
        <v>-7063.9346127991203</v>
      </c>
    </row>
    <row r="492" spans="2:6" x14ac:dyDescent="0.25">
      <c r="B492" s="81">
        <v>0.70763888888888771</v>
      </c>
      <c r="C492" s="82">
        <v>39262.259874276599</v>
      </c>
      <c r="D492" s="82">
        <v>33445.799669516629</v>
      </c>
      <c r="E492" s="82">
        <v>-5816.4602047599692</v>
      </c>
      <c r="F492" s="82">
        <v>-7063.9346127991203</v>
      </c>
    </row>
    <row r="493" spans="2:6" x14ac:dyDescent="0.25">
      <c r="B493" s="81">
        <v>0.70833333333333215</v>
      </c>
      <c r="C493" s="82">
        <v>39262.259874276599</v>
      </c>
      <c r="D493" s="82">
        <v>33445.799669516629</v>
      </c>
      <c r="E493" s="82">
        <v>-5816.4602047599692</v>
      </c>
      <c r="F493" s="82">
        <v>-7063.9346127991203</v>
      </c>
    </row>
    <row r="494" spans="2:6" x14ac:dyDescent="0.25">
      <c r="B494" s="81">
        <v>0.70902777777777659</v>
      </c>
      <c r="C494" s="82">
        <v>39262.259874276599</v>
      </c>
      <c r="D494" s="82">
        <v>33445.799669516629</v>
      </c>
      <c r="E494" s="82">
        <v>-5816.4602047599692</v>
      </c>
      <c r="F494" s="82">
        <v>-7063.9346127991203</v>
      </c>
    </row>
    <row r="495" spans="2:6" x14ac:dyDescent="0.25">
      <c r="B495" s="81">
        <v>0.70972222222222103</v>
      </c>
      <c r="C495" s="82">
        <v>39262.259874276599</v>
      </c>
      <c r="D495" s="82">
        <v>33445.799669516629</v>
      </c>
      <c r="E495" s="82">
        <v>-5816.4602047599692</v>
      </c>
      <c r="F495" s="82">
        <v>-7063.9346127991203</v>
      </c>
    </row>
    <row r="496" spans="2:6" x14ac:dyDescent="0.25">
      <c r="B496" s="81">
        <v>0.71041666666666548</v>
      </c>
      <c r="C496" s="82">
        <v>39262.259874276599</v>
      </c>
      <c r="D496" s="82">
        <v>33445.799669516629</v>
      </c>
      <c r="E496" s="82">
        <v>-5816.4602047599692</v>
      </c>
      <c r="F496" s="82">
        <v>-7063.9346127991203</v>
      </c>
    </row>
    <row r="497" spans="2:6" x14ac:dyDescent="0.25">
      <c r="B497" s="81">
        <v>0.71111111111110992</v>
      </c>
      <c r="C497" s="82">
        <v>39262.259874276599</v>
      </c>
      <c r="D497" s="82">
        <v>33445.799669516629</v>
      </c>
      <c r="E497" s="82">
        <v>-5816.4602047599692</v>
      </c>
      <c r="F497" s="82">
        <v>-7063.9346127991203</v>
      </c>
    </row>
    <row r="498" spans="2:6" x14ac:dyDescent="0.25">
      <c r="B498" s="81">
        <v>0.71180555555555436</v>
      </c>
      <c r="C498" s="82">
        <v>39262.259874276599</v>
      </c>
      <c r="D498" s="82">
        <v>33445.799669516629</v>
      </c>
      <c r="E498" s="82">
        <v>-5816.4602047599692</v>
      </c>
      <c r="F498" s="82">
        <v>-7063.9346127991203</v>
      </c>
    </row>
    <row r="499" spans="2:6" x14ac:dyDescent="0.25">
      <c r="B499" s="81">
        <v>0.7124999999999988</v>
      </c>
      <c r="C499" s="82">
        <v>39278.349059276596</v>
      </c>
      <c r="D499" s="82">
        <v>33445.799669516629</v>
      </c>
      <c r="E499" s="82">
        <v>-5832.5493897599663</v>
      </c>
      <c r="F499" s="82">
        <v>-7063.9346127991203</v>
      </c>
    </row>
    <row r="500" spans="2:6" x14ac:dyDescent="0.25">
      <c r="B500" s="81">
        <v>0.71319444444444324</v>
      </c>
      <c r="C500" s="82">
        <v>39278.349059276596</v>
      </c>
      <c r="D500" s="82">
        <v>33445.799669516629</v>
      </c>
      <c r="E500" s="82">
        <v>-5832.5493897599663</v>
      </c>
      <c r="F500" s="82">
        <v>-7063.9346127991203</v>
      </c>
    </row>
    <row r="501" spans="2:6" x14ac:dyDescent="0.25">
      <c r="B501" s="81">
        <v>0.71388888888888768</v>
      </c>
      <c r="C501" s="82">
        <v>39289.841333276592</v>
      </c>
      <c r="D501" s="82">
        <v>33445.799669516629</v>
      </c>
      <c r="E501" s="82">
        <v>-5844.0416637599628</v>
      </c>
      <c r="F501" s="82">
        <v>-7063.9346127991203</v>
      </c>
    </row>
    <row r="502" spans="2:6" x14ac:dyDescent="0.25">
      <c r="B502" s="81">
        <v>0.71458333333333213</v>
      </c>
      <c r="C502" s="82">
        <v>39289.841333276592</v>
      </c>
      <c r="D502" s="82">
        <v>33465.799669516629</v>
      </c>
      <c r="E502" s="82">
        <v>-5824.0416637599628</v>
      </c>
      <c r="F502" s="82">
        <v>-7063.9346127991203</v>
      </c>
    </row>
    <row r="503" spans="2:6" x14ac:dyDescent="0.25">
      <c r="B503" s="81">
        <v>0.71527777777777657</v>
      </c>
      <c r="C503" s="82">
        <v>39289.841333276592</v>
      </c>
      <c r="D503" s="82">
        <v>33465.799669516629</v>
      </c>
      <c r="E503" s="82">
        <v>-5824.0416637599628</v>
      </c>
      <c r="F503" s="82">
        <v>-7063.9346127991203</v>
      </c>
    </row>
    <row r="504" spans="2:6" x14ac:dyDescent="0.25">
      <c r="B504" s="81">
        <v>0.71597222222222101</v>
      </c>
      <c r="C504" s="82">
        <v>39289.841333276592</v>
      </c>
      <c r="D504" s="82">
        <v>33465.799669516629</v>
      </c>
      <c r="E504" s="82">
        <v>-5824.0416637599628</v>
      </c>
      <c r="F504" s="82">
        <v>-7063.9346127991203</v>
      </c>
    </row>
    <row r="505" spans="2:6" x14ac:dyDescent="0.25">
      <c r="B505" s="81">
        <v>0.71666666666666545</v>
      </c>
      <c r="C505" s="82">
        <v>39289.841333276592</v>
      </c>
      <c r="D505" s="82">
        <v>33465.799669516629</v>
      </c>
      <c r="E505" s="82">
        <v>-5824.0416637599628</v>
      </c>
      <c r="F505" s="82">
        <v>-7063.9346127991203</v>
      </c>
    </row>
    <row r="506" spans="2:6" x14ac:dyDescent="0.25">
      <c r="B506" s="81">
        <v>0.71736111111110989</v>
      </c>
      <c r="C506" s="82">
        <v>39304.34717127659</v>
      </c>
      <c r="D506" s="82">
        <v>33465.799669516629</v>
      </c>
      <c r="E506" s="82">
        <v>-5838.5475017599601</v>
      </c>
      <c r="F506" s="82">
        <v>-7063.9346127991203</v>
      </c>
    </row>
    <row r="507" spans="2:6" x14ac:dyDescent="0.25">
      <c r="B507" s="81">
        <v>0.71805555555555434</v>
      </c>
      <c r="C507" s="82">
        <v>39304.34717127659</v>
      </c>
      <c r="D507" s="82">
        <v>33465.799669516629</v>
      </c>
      <c r="E507" s="82">
        <v>-5838.5475017599601</v>
      </c>
      <c r="F507" s="82">
        <v>-7063.9346127991203</v>
      </c>
    </row>
    <row r="508" spans="2:6" x14ac:dyDescent="0.25">
      <c r="B508" s="81">
        <v>0.71874999999999878</v>
      </c>
      <c r="C508" s="82">
        <v>39304.34717127659</v>
      </c>
      <c r="D508" s="82">
        <v>33465.799669516629</v>
      </c>
      <c r="E508" s="82">
        <v>-5838.5475017599601</v>
      </c>
      <c r="F508" s="82">
        <v>-7063.9346127991203</v>
      </c>
    </row>
    <row r="509" spans="2:6" x14ac:dyDescent="0.25">
      <c r="B509" s="81">
        <v>0.71944444444444322</v>
      </c>
      <c r="C509" s="82">
        <v>39304.34717127659</v>
      </c>
      <c r="D509" s="82">
        <v>33465.799669516629</v>
      </c>
      <c r="E509" s="82">
        <v>-5838.5475017599601</v>
      </c>
      <c r="F509" s="82">
        <v>-7063.9346127991203</v>
      </c>
    </row>
    <row r="510" spans="2:6" x14ac:dyDescent="0.25">
      <c r="B510" s="81">
        <v>0.72013888888888766</v>
      </c>
      <c r="C510" s="82">
        <v>39304.34717127659</v>
      </c>
      <c r="D510" s="82">
        <v>33465.799669516629</v>
      </c>
      <c r="E510" s="82">
        <v>-5838.5475017599601</v>
      </c>
      <c r="F510" s="82">
        <v>-7063.9346127991203</v>
      </c>
    </row>
    <row r="511" spans="2:6" x14ac:dyDescent="0.25">
      <c r="B511" s="81">
        <v>0.7208333333333321</v>
      </c>
      <c r="C511" s="82">
        <v>39304.34717127659</v>
      </c>
      <c r="D511" s="82">
        <v>33465.799669516629</v>
      </c>
      <c r="E511" s="82">
        <v>-5838.5475017599601</v>
      </c>
      <c r="F511" s="82">
        <v>-7063.9346127991203</v>
      </c>
    </row>
    <row r="512" spans="2:6" x14ac:dyDescent="0.25">
      <c r="B512" s="81">
        <v>0.72152777777777655</v>
      </c>
      <c r="C512" s="82">
        <v>39304.34717127659</v>
      </c>
      <c r="D512" s="82">
        <v>33465.799669516629</v>
      </c>
      <c r="E512" s="82">
        <v>-5838.5475017599601</v>
      </c>
      <c r="F512" s="82">
        <v>-7063.9346127991203</v>
      </c>
    </row>
    <row r="513" spans="2:6" x14ac:dyDescent="0.25">
      <c r="B513" s="81">
        <v>0.72222222222222099</v>
      </c>
      <c r="C513" s="82">
        <v>39304.34717127659</v>
      </c>
      <c r="D513" s="82">
        <v>33465.799669516629</v>
      </c>
      <c r="E513" s="82">
        <v>-5838.5475017599601</v>
      </c>
      <c r="F513" s="82">
        <v>-7063.9346127991203</v>
      </c>
    </row>
    <row r="514" spans="2:6" x14ac:dyDescent="0.25">
      <c r="B514" s="81">
        <v>0.72291666666666543</v>
      </c>
      <c r="C514" s="82">
        <v>39304.34717127659</v>
      </c>
      <c r="D514" s="82">
        <v>33465.799669516629</v>
      </c>
      <c r="E514" s="82">
        <v>-5838.5475017599601</v>
      </c>
      <c r="F514" s="82">
        <v>-7063.9346127991203</v>
      </c>
    </row>
    <row r="515" spans="2:6" x14ac:dyDescent="0.25">
      <c r="B515" s="81">
        <v>0.72361111111110987</v>
      </c>
      <c r="C515" s="82">
        <v>39304.34717127659</v>
      </c>
      <c r="D515" s="82">
        <v>33465.799669516629</v>
      </c>
      <c r="E515" s="82">
        <v>-5838.5475017599601</v>
      </c>
      <c r="F515" s="82">
        <v>-7063.9346127991203</v>
      </c>
    </row>
    <row r="516" spans="2:6" x14ac:dyDescent="0.25">
      <c r="B516" s="81">
        <v>0.72430555555555431</v>
      </c>
      <c r="C516" s="82">
        <v>39304.34717127659</v>
      </c>
      <c r="D516" s="82">
        <v>33465.799669516629</v>
      </c>
      <c r="E516" s="82">
        <v>-5838.5475017599601</v>
      </c>
      <c r="F516" s="82">
        <v>-7063.9346127991203</v>
      </c>
    </row>
    <row r="517" spans="2:6" x14ac:dyDescent="0.25">
      <c r="B517" s="81">
        <v>0.72499999999999876</v>
      </c>
      <c r="C517" s="82">
        <v>39304.34717127659</v>
      </c>
      <c r="D517" s="82">
        <v>33465.799669516629</v>
      </c>
      <c r="E517" s="82">
        <v>-5838.5475017599601</v>
      </c>
      <c r="F517" s="82">
        <v>-7063.9346127991203</v>
      </c>
    </row>
    <row r="518" spans="2:6" x14ac:dyDescent="0.25">
      <c r="B518" s="81">
        <v>0.7256944444444432</v>
      </c>
      <c r="C518" s="82">
        <v>39304.34717127659</v>
      </c>
      <c r="D518" s="82">
        <v>33465.799669516629</v>
      </c>
      <c r="E518" s="82">
        <v>-5838.5475017599601</v>
      </c>
      <c r="F518" s="82">
        <v>-7063.9346127991203</v>
      </c>
    </row>
    <row r="519" spans="2:6" x14ac:dyDescent="0.25">
      <c r="B519" s="81">
        <v>0.72638888888888764</v>
      </c>
      <c r="C519" s="82">
        <v>39304.34717127659</v>
      </c>
      <c r="D519" s="82">
        <v>33486.574669516631</v>
      </c>
      <c r="E519" s="82">
        <v>-5817.7725017599587</v>
      </c>
      <c r="F519" s="82">
        <v>-7063.9346127991203</v>
      </c>
    </row>
    <row r="520" spans="2:6" x14ac:dyDescent="0.25">
      <c r="B520" s="81">
        <v>0.72708333333333208</v>
      </c>
      <c r="C520" s="82">
        <v>39304.34717127659</v>
      </c>
      <c r="D520" s="82">
        <v>33486.574669516631</v>
      </c>
      <c r="E520" s="82">
        <v>-5817.7725017599587</v>
      </c>
      <c r="F520" s="82">
        <v>-7063.9346127991203</v>
      </c>
    </row>
    <row r="521" spans="2:6" x14ac:dyDescent="0.25">
      <c r="B521" s="81">
        <v>0.72777777777777652</v>
      </c>
      <c r="C521" s="82">
        <v>39304.34717127659</v>
      </c>
      <c r="D521" s="82">
        <v>33486.574669516631</v>
      </c>
      <c r="E521" s="82">
        <v>-5817.7725017599587</v>
      </c>
      <c r="F521" s="82">
        <v>-7063.9346127991203</v>
      </c>
    </row>
    <row r="522" spans="2:6" x14ac:dyDescent="0.25">
      <c r="B522" s="81">
        <v>0.72847222222222097</v>
      </c>
      <c r="C522" s="82">
        <v>39304.34717127659</v>
      </c>
      <c r="D522" s="82">
        <v>33486.574669516631</v>
      </c>
      <c r="E522" s="82">
        <v>-5817.7725017599587</v>
      </c>
      <c r="F522" s="82">
        <v>-7063.9346127991203</v>
      </c>
    </row>
    <row r="523" spans="2:6" x14ac:dyDescent="0.25">
      <c r="B523" s="81">
        <v>0.72916666666666541</v>
      </c>
      <c r="C523" s="82">
        <v>39304.34717127659</v>
      </c>
      <c r="D523" s="82">
        <v>34197.844669516628</v>
      </c>
      <c r="E523" s="82">
        <v>-5106.5025017599619</v>
      </c>
      <c r="F523" s="82">
        <v>-7063.9346127991203</v>
      </c>
    </row>
    <row r="524" spans="2:6" x14ac:dyDescent="0.25">
      <c r="B524" s="81">
        <v>0.72986111111110985</v>
      </c>
      <c r="C524" s="82">
        <v>39304.34717127659</v>
      </c>
      <c r="D524" s="82">
        <v>34636.728350516627</v>
      </c>
      <c r="E524" s="82">
        <v>-4667.6188207599625</v>
      </c>
      <c r="F524" s="82">
        <v>-7063.9346127991203</v>
      </c>
    </row>
    <row r="525" spans="2:6" x14ac:dyDescent="0.25">
      <c r="B525" s="81">
        <v>0.73055555555555429</v>
      </c>
      <c r="C525" s="82">
        <v>39304.34717127659</v>
      </c>
      <c r="D525" s="82">
        <v>34636.728350516627</v>
      </c>
      <c r="E525" s="82">
        <v>-4667.6188207599625</v>
      </c>
      <c r="F525" s="82">
        <v>-7063.9346127991203</v>
      </c>
    </row>
    <row r="526" spans="2:6" x14ac:dyDescent="0.25">
      <c r="B526" s="81">
        <v>0.73124999999999873</v>
      </c>
      <c r="C526" s="82">
        <v>39304.34717127659</v>
      </c>
      <c r="D526" s="82">
        <v>34636.728350516627</v>
      </c>
      <c r="E526" s="82">
        <v>-4667.6188207599625</v>
      </c>
      <c r="F526" s="82">
        <v>-7063.9346127991203</v>
      </c>
    </row>
    <row r="527" spans="2:6" x14ac:dyDescent="0.25">
      <c r="B527" s="81">
        <v>0.73194444444444318</v>
      </c>
      <c r="C527" s="82">
        <v>39304.34717127659</v>
      </c>
      <c r="D527" s="82">
        <v>34636.728350516627</v>
      </c>
      <c r="E527" s="82">
        <v>-4667.6188207599625</v>
      </c>
      <c r="F527" s="82">
        <v>-7063.9346127991203</v>
      </c>
    </row>
    <row r="528" spans="2:6" x14ac:dyDescent="0.25">
      <c r="B528" s="81">
        <v>0.73263888888888762</v>
      </c>
      <c r="C528" s="82">
        <v>39304.34717127659</v>
      </c>
      <c r="D528" s="82">
        <v>34636.728350516627</v>
      </c>
      <c r="E528" s="82">
        <v>-4667.6188207599625</v>
      </c>
      <c r="F528" s="82">
        <v>-7063.9346127991203</v>
      </c>
    </row>
    <row r="529" spans="2:6" x14ac:dyDescent="0.25">
      <c r="B529" s="81">
        <v>0.73333333333333206</v>
      </c>
      <c r="C529" s="82">
        <v>39304.34717127659</v>
      </c>
      <c r="D529" s="82">
        <v>34636.728350516627</v>
      </c>
      <c r="E529" s="82">
        <v>-4667.6188207599625</v>
      </c>
      <c r="F529" s="82">
        <v>-7063.9346127991203</v>
      </c>
    </row>
    <row r="530" spans="2:6" x14ac:dyDescent="0.25">
      <c r="B530" s="81">
        <v>0.7340277777777765</v>
      </c>
      <c r="C530" s="82">
        <v>39304.34717127659</v>
      </c>
      <c r="D530" s="82">
        <v>34636.728350516627</v>
      </c>
      <c r="E530" s="82">
        <v>-4667.6188207599625</v>
      </c>
      <c r="F530" s="82">
        <v>-7063.9346127991203</v>
      </c>
    </row>
    <row r="531" spans="2:6" x14ac:dyDescent="0.25">
      <c r="B531" s="81">
        <v>0.73472222222222094</v>
      </c>
      <c r="C531" s="82">
        <v>39304.34717127659</v>
      </c>
      <c r="D531" s="82">
        <v>34636.728350516627</v>
      </c>
      <c r="E531" s="82">
        <v>-4667.6188207599625</v>
      </c>
      <c r="F531" s="82">
        <v>-7063.9346127991203</v>
      </c>
    </row>
    <row r="532" spans="2:6" x14ac:dyDescent="0.25">
      <c r="B532" s="81">
        <v>0.73541666666666539</v>
      </c>
      <c r="C532" s="82">
        <v>39304.34717127659</v>
      </c>
      <c r="D532" s="82">
        <v>34636.728350516627</v>
      </c>
      <c r="E532" s="82">
        <v>-4667.6188207599625</v>
      </c>
      <c r="F532" s="82">
        <v>-7063.9346127991203</v>
      </c>
    </row>
    <row r="533" spans="2:6" x14ac:dyDescent="0.25">
      <c r="B533" s="81">
        <v>0.73611111111110983</v>
      </c>
      <c r="C533" s="82">
        <v>39304.34717127659</v>
      </c>
      <c r="D533" s="82">
        <v>34636.728350516627</v>
      </c>
      <c r="E533" s="82">
        <v>-4667.6188207599625</v>
      </c>
      <c r="F533" s="82">
        <v>-7063.9346127991203</v>
      </c>
    </row>
    <row r="534" spans="2:6" x14ac:dyDescent="0.25">
      <c r="B534" s="81">
        <v>0.73680555555555427</v>
      </c>
      <c r="C534" s="82">
        <v>39304.34717127659</v>
      </c>
      <c r="D534" s="82">
        <v>34636.728350516627</v>
      </c>
      <c r="E534" s="82">
        <v>-4667.6188207599625</v>
      </c>
      <c r="F534" s="82">
        <v>-7063.9346127991203</v>
      </c>
    </row>
    <row r="535" spans="2:6" x14ac:dyDescent="0.25">
      <c r="B535" s="81">
        <v>0.73749999999999871</v>
      </c>
      <c r="C535" s="82">
        <v>39304.34717127659</v>
      </c>
      <c r="D535" s="82">
        <v>34636.728350516627</v>
      </c>
      <c r="E535" s="82">
        <v>-4667.6188207599625</v>
      </c>
      <c r="F535" s="82">
        <v>-7063.9346127991203</v>
      </c>
    </row>
    <row r="536" spans="2:6" x14ac:dyDescent="0.25">
      <c r="B536" s="81">
        <v>0.73819444444444315</v>
      </c>
      <c r="C536" s="82">
        <v>39304.34717127659</v>
      </c>
      <c r="D536" s="82">
        <v>34636.728350516627</v>
      </c>
      <c r="E536" s="82">
        <v>-4667.6188207599625</v>
      </c>
      <c r="F536" s="82">
        <v>-7063.9346127991203</v>
      </c>
    </row>
    <row r="537" spans="2:6" x14ac:dyDescent="0.25">
      <c r="B537" s="81">
        <v>0.7388888888888876</v>
      </c>
      <c r="C537" s="82">
        <v>39304.34717127659</v>
      </c>
      <c r="D537" s="82">
        <v>34636.728350516627</v>
      </c>
      <c r="E537" s="82">
        <v>-4667.6188207599625</v>
      </c>
      <c r="F537" s="82">
        <v>-7063.9346127991203</v>
      </c>
    </row>
    <row r="538" spans="2:6" x14ac:dyDescent="0.25">
      <c r="B538" s="81">
        <v>0.73958333333333204</v>
      </c>
      <c r="C538" s="82">
        <v>39304.34717127659</v>
      </c>
      <c r="D538" s="82">
        <v>34636.728350516627</v>
      </c>
      <c r="E538" s="82">
        <v>-4667.6188207599625</v>
      </c>
      <c r="F538" s="82">
        <v>-7063.9346127991203</v>
      </c>
    </row>
    <row r="539" spans="2:6" x14ac:dyDescent="0.25">
      <c r="B539" s="81">
        <v>0.74027777777777648</v>
      </c>
      <c r="C539" s="82">
        <v>39304.34717127659</v>
      </c>
      <c r="D539" s="82">
        <v>34636.728350516627</v>
      </c>
      <c r="E539" s="82">
        <v>-4667.6188207599625</v>
      </c>
      <c r="F539" s="82">
        <v>-7063.9346127991203</v>
      </c>
    </row>
    <row r="540" spans="2:6" x14ac:dyDescent="0.25">
      <c r="B540" s="81">
        <v>0.74097222222222092</v>
      </c>
      <c r="C540" s="82">
        <v>39304.34717127659</v>
      </c>
      <c r="D540" s="82">
        <v>34636.728350516627</v>
      </c>
      <c r="E540" s="82">
        <v>-4667.6188207599625</v>
      </c>
      <c r="F540" s="82">
        <v>-7063.9346127991203</v>
      </c>
    </row>
    <row r="541" spans="2:6" x14ac:dyDescent="0.25">
      <c r="B541" s="81">
        <v>0.74166666666666536</v>
      </c>
      <c r="C541" s="82">
        <v>39304.34717127659</v>
      </c>
      <c r="D541" s="82">
        <v>34636.728350516627</v>
      </c>
      <c r="E541" s="82">
        <v>-4667.6188207599625</v>
      </c>
      <c r="F541" s="82">
        <v>-7063.9346127991203</v>
      </c>
    </row>
    <row r="542" spans="2:6" x14ac:dyDescent="0.25">
      <c r="B542" s="81">
        <v>0.74236111111110981</v>
      </c>
      <c r="C542" s="82">
        <v>39304.34717127659</v>
      </c>
      <c r="D542" s="82">
        <v>34636.728350516627</v>
      </c>
      <c r="E542" s="82">
        <v>-4667.6188207599625</v>
      </c>
      <c r="F542" s="82">
        <v>-7063.9346127991203</v>
      </c>
    </row>
    <row r="543" spans="2:6" x14ac:dyDescent="0.25">
      <c r="B543" s="81">
        <v>0.74305555555555425</v>
      </c>
      <c r="C543" s="82">
        <v>39304.34717127659</v>
      </c>
      <c r="D543" s="82">
        <v>34636.728350516627</v>
      </c>
      <c r="E543" s="82">
        <v>-4667.6188207599625</v>
      </c>
      <c r="F543" s="82">
        <v>-7063.9346127991203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3"/>
  <sheetViews>
    <sheetView workbookViewId="0">
      <selection activeCell="B4" sqref="B4"/>
    </sheetView>
  </sheetViews>
  <sheetFormatPr defaultRowHeight="15" x14ac:dyDescent="0.25"/>
  <sheetData>
    <row r="1" spans="1:26" x14ac:dyDescent="0.25">
      <c r="A1" s="44"/>
      <c r="B1" s="45" t="s">
        <v>80</v>
      </c>
    </row>
    <row r="2" spans="1:26" x14ac:dyDescent="0.25">
      <c r="A2" s="44"/>
      <c r="B2" s="45" t="s">
        <v>53</v>
      </c>
    </row>
    <row r="3" spans="1:26" x14ac:dyDescent="0.25">
      <c r="A3" s="44"/>
      <c r="B3" s="47" t="s">
        <v>64</v>
      </c>
    </row>
    <row r="4" spans="1:26" x14ac:dyDescent="0.25">
      <c r="A4" s="48" t="s">
        <v>0</v>
      </c>
      <c r="B4" s="44" t="s">
        <v>128</v>
      </c>
    </row>
    <row r="5" spans="1:26" x14ac:dyDescent="0.25">
      <c r="A5" s="48" t="s">
        <v>1</v>
      </c>
      <c r="B5" s="44"/>
    </row>
    <row r="6" spans="1:26" x14ac:dyDescent="0.25">
      <c r="A6" s="48" t="s">
        <v>2</v>
      </c>
      <c r="B6" s="44"/>
    </row>
    <row r="7" spans="1:26" x14ac:dyDescent="0.25">
      <c r="A7" s="48" t="s">
        <v>3</v>
      </c>
      <c r="B7" s="49" t="s">
        <v>56</v>
      </c>
    </row>
    <row r="8" spans="1:26" x14ac:dyDescent="0.25">
      <c r="A8" s="48" t="s">
        <v>4</v>
      </c>
      <c r="B8" s="54" t="s">
        <v>119</v>
      </c>
    </row>
    <row r="9" spans="1:26" x14ac:dyDescent="0.25">
      <c r="A9" s="48" t="s">
        <v>5</v>
      </c>
      <c r="B9" s="44"/>
    </row>
    <row r="10" spans="1:26" x14ac:dyDescent="0.25">
      <c r="A10" s="52" t="s">
        <v>6</v>
      </c>
      <c r="B10" s="59"/>
    </row>
    <row r="11" spans="1:26" x14ac:dyDescent="0.25">
      <c r="A11" s="53"/>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x14ac:dyDescent="0.25">
      <c r="B12" s="69" t="s">
        <v>54</v>
      </c>
      <c r="C12" s="69" t="s">
        <v>121</v>
      </c>
      <c r="D12" s="69" t="s">
        <v>122</v>
      </c>
      <c r="E12" s="69" t="s">
        <v>123</v>
      </c>
      <c r="F12" s="69" t="s">
        <v>124</v>
      </c>
    </row>
    <row r="13" spans="1:26" x14ac:dyDescent="0.25">
      <c r="B13" s="81">
        <v>0.37499999999999994</v>
      </c>
      <c r="C13" s="82">
        <v>535.68256921792181</v>
      </c>
      <c r="D13" s="82">
        <v>226.42700524393089</v>
      </c>
      <c r="E13" s="82">
        <v>-309.25556397399089</v>
      </c>
      <c r="F13" s="82">
        <v>-39410.693986813327</v>
      </c>
    </row>
    <row r="14" spans="1:26" x14ac:dyDescent="0.25">
      <c r="B14" s="81">
        <v>0.37569444444444439</v>
      </c>
      <c r="C14" s="82">
        <v>1088.6194489586867</v>
      </c>
      <c r="D14" s="82">
        <v>383.06032228875586</v>
      </c>
      <c r="E14" s="82">
        <v>-705.55912666993083</v>
      </c>
      <c r="F14" s="82">
        <v>-39410.693986813327</v>
      </c>
    </row>
    <row r="15" spans="1:26" x14ac:dyDescent="0.25">
      <c r="B15" s="81">
        <v>0.37638888888888883</v>
      </c>
      <c r="C15" s="82">
        <v>2146.0768124213555</v>
      </c>
      <c r="D15" s="82">
        <v>454.93936400542253</v>
      </c>
      <c r="E15" s="82">
        <v>-1691.137448415933</v>
      </c>
      <c r="F15" s="82">
        <v>-56098.605852756089</v>
      </c>
    </row>
    <row r="16" spans="1:26" x14ac:dyDescent="0.25">
      <c r="B16" s="81">
        <v>0.37708333333333327</v>
      </c>
      <c r="C16" s="82">
        <v>3443.9743911854721</v>
      </c>
      <c r="D16" s="82">
        <v>552.33351795107467</v>
      </c>
      <c r="E16" s="82">
        <v>-2891.6408732343975</v>
      </c>
      <c r="F16" s="82">
        <v>-56098.605852756089</v>
      </c>
    </row>
    <row r="17" spans="2:6" x14ac:dyDescent="0.25">
      <c r="B17" s="81">
        <v>0.37777777777777771</v>
      </c>
      <c r="C17" s="82">
        <v>4502.1096574250769</v>
      </c>
      <c r="D17" s="82">
        <v>730.79945561133104</v>
      </c>
      <c r="E17" s="82">
        <v>-3771.3102018137461</v>
      </c>
      <c r="F17" s="82">
        <v>-56098.605852756089</v>
      </c>
    </row>
    <row r="18" spans="2:6" x14ac:dyDescent="0.25">
      <c r="B18" s="81">
        <v>0.37847222222222215</v>
      </c>
      <c r="C18" s="82">
        <v>6168.7632650799042</v>
      </c>
      <c r="D18" s="82">
        <v>837.28425787323579</v>
      </c>
      <c r="E18" s="82">
        <v>-5331.479007206668</v>
      </c>
      <c r="F18" s="82">
        <v>-56098.605852756089</v>
      </c>
    </row>
    <row r="19" spans="2:6" x14ac:dyDescent="0.25">
      <c r="B19" s="81">
        <v>0.3791666666666666</v>
      </c>
      <c r="C19" s="82">
        <v>7820.0740226724502</v>
      </c>
      <c r="D19" s="82">
        <v>890.42254594141764</v>
      </c>
      <c r="E19" s="82">
        <v>-6929.6514767310327</v>
      </c>
      <c r="F19" s="82">
        <v>-56098.605852756089</v>
      </c>
    </row>
    <row r="20" spans="2:6" x14ac:dyDescent="0.25">
      <c r="B20" s="81">
        <v>0.37986111111111104</v>
      </c>
      <c r="C20" s="82">
        <v>9041.8001476997233</v>
      </c>
      <c r="D20" s="82">
        <v>1006.967445474751</v>
      </c>
      <c r="E20" s="82">
        <v>-8034.8327022249723</v>
      </c>
      <c r="F20" s="82">
        <v>-56098.605852756089</v>
      </c>
    </row>
    <row r="21" spans="2:6" x14ac:dyDescent="0.25">
      <c r="B21" s="81">
        <v>0.38055555555555548</v>
      </c>
      <c r="C21" s="82">
        <v>9887.7631613425801</v>
      </c>
      <c r="D21" s="82">
        <v>1078.9101764122511</v>
      </c>
      <c r="E21" s="82">
        <v>-8808.8529849303286</v>
      </c>
      <c r="F21" s="82">
        <v>-56098.605852756089</v>
      </c>
    </row>
    <row r="22" spans="2:6" x14ac:dyDescent="0.25">
      <c r="B22" s="81">
        <v>0.38124999999999992</v>
      </c>
      <c r="C22" s="82">
        <v>10791.480509567733</v>
      </c>
      <c r="D22" s="82">
        <v>1133.25943094383</v>
      </c>
      <c r="E22" s="82">
        <v>-9658.2210786239029</v>
      </c>
      <c r="F22" s="82">
        <v>-56098.605852756089</v>
      </c>
    </row>
    <row r="23" spans="2:6" x14ac:dyDescent="0.25">
      <c r="B23" s="81">
        <v>0.38194444444444436</v>
      </c>
      <c r="C23" s="82">
        <v>12571.791839688496</v>
      </c>
      <c r="D23" s="82">
        <v>1300.6825695021635</v>
      </c>
      <c r="E23" s="82">
        <v>-11271.109270186333</v>
      </c>
      <c r="F23" s="82">
        <v>-56098.605852756089</v>
      </c>
    </row>
    <row r="24" spans="2:6" x14ac:dyDescent="0.25">
      <c r="B24" s="81">
        <v>0.38263888888888881</v>
      </c>
      <c r="C24" s="82">
        <v>13610.7807399382</v>
      </c>
      <c r="D24" s="82">
        <v>1369.8812602142846</v>
      </c>
      <c r="E24" s="82">
        <v>-12240.899479723916</v>
      </c>
      <c r="F24" s="82">
        <v>-56098.605852756089</v>
      </c>
    </row>
    <row r="25" spans="2:6" x14ac:dyDescent="0.25">
      <c r="B25" s="81">
        <v>0.38333333333333325</v>
      </c>
      <c r="C25" s="82">
        <v>14819.716313944458</v>
      </c>
      <c r="D25" s="82">
        <v>1418.3633326954875</v>
      </c>
      <c r="E25" s="82">
        <v>-13401.352981248971</v>
      </c>
      <c r="F25" s="82">
        <v>-56098.605852756089</v>
      </c>
    </row>
    <row r="26" spans="2:6" x14ac:dyDescent="0.25">
      <c r="B26" s="81">
        <v>0.38402777777777769</v>
      </c>
      <c r="C26" s="82">
        <v>15769.598266221808</v>
      </c>
      <c r="D26" s="82">
        <v>1517.3373652050113</v>
      </c>
      <c r="E26" s="82">
        <v>-14252.260901016798</v>
      </c>
      <c r="F26" s="82">
        <v>-56098.605852756089</v>
      </c>
    </row>
    <row r="27" spans="2:6" x14ac:dyDescent="0.25">
      <c r="B27" s="81">
        <v>0.38472222222222213</v>
      </c>
      <c r="C27" s="82">
        <v>17139.950729873566</v>
      </c>
      <c r="D27" s="82">
        <v>1592.4602043863838</v>
      </c>
      <c r="E27" s="82">
        <v>-15547.490525487183</v>
      </c>
      <c r="F27" s="82">
        <v>-56098.605852756089</v>
      </c>
    </row>
    <row r="28" spans="2:6" x14ac:dyDescent="0.25">
      <c r="B28" s="81">
        <v>0.38541666666666657</v>
      </c>
      <c r="C28" s="82">
        <v>18254.056203724092</v>
      </c>
      <c r="D28" s="82">
        <v>1726.7635834393468</v>
      </c>
      <c r="E28" s="82">
        <v>-16527.292620284745</v>
      </c>
      <c r="F28" s="82">
        <v>-56098.605852756089</v>
      </c>
    </row>
    <row r="29" spans="2:6" x14ac:dyDescent="0.25">
      <c r="B29" s="81">
        <v>0.38611111111111102</v>
      </c>
      <c r="C29" s="82">
        <v>19087.647905196231</v>
      </c>
      <c r="D29" s="82">
        <v>1807.7129978244043</v>
      </c>
      <c r="E29" s="82">
        <v>-17279.934907371826</v>
      </c>
      <c r="F29" s="82">
        <v>-56098.605852756089</v>
      </c>
    </row>
    <row r="30" spans="2:6" x14ac:dyDescent="0.25">
      <c r="B30" s="81">
        <v>0.38680555555555546</v>
      </c>
      <c r="C30" s="82">
        <v>19993.314216740186</v>
      </c>
      <c r="D30" s="82">
        <v>1877.0713624077375</v>
      </c>
      <c r="E30" s="82">
        <v>-18116.242854332449</v>
      </c>
      <c r="F30" s="82">
        <v>-56098.605852756089</v>
      </c>
    </row>
    <row r="31" spans="2:6" x14ac:dyDescent="0.25">
      <c r="B31" s="81">
        <v>0.3874999999999999</v>
      </c>
      <c r="C31" s="82">
        <v>21105.030456830958</v>
      </c>
      <c r="D31" s="82">
        <v>1966.8471658452374</v>
      </c>
      <c r="E31" s="82">
        <v>-19138.183290985722</v>
      </c>
      <c r="F31" s="82">
        <v>-56098.605852756089</v>
      </c>
    </row>
    <row r="32" spans="2:6" x14ac:dyDescent="0.25">
      <c r="B32" s="81">
        <v>0.38819444444444434</v>
      </c>
      <c r="C32" s="82">
        <v>22070.661692403351</v>
      </c>
      <c r="D32" s="82">
        <v>2026.8863493225101</v>
      </c>
      <c r="E32" s="82">
        <v>-20043.775343080841</v>
      </c>
      <c r="F32" s="82">
        <v>-56098.605852756089</v>
      </c>
    </row>
    <row r="33" spans="2:6" x14ac:dyDescent="0.25">
      <c r="B33" s="81">
        <v>0.38888888888888878</v>
      </c>
      <c r="C33" s="82">
        <v>23323.668379042803</v>
      </c>
      <c r="D33" s="82">
        <v>2109.9448628857285</v>
      </c>
      <c r="E33" s="82">
        <v>-21213.723516157075</v>
      </c>
      <c r="F33" s="82">
        <v>-56098.605852756089</v>
      </c>
    </row>
    <row r="34" spans="2:6" x14ac:dyDescent="0.25">
      <c r="B34" s="81">
        <v>0.38958333333333323</v>
      </c>
      <c r="C34" s="82">
        <v>24287.812023567749</v>
      </c>
      <c r="D34" s="82">
        <v>2203.6395172523953</v>
      </c>
      <c r="E34" s="82">
        <v>-22084.172506315354</v>
      </c>
      <c r="F34" s="82">
        <v>-56098.605852756089</v>
      </c>
    </row>
    <row r="35" spans="2:6" x14ac:dyDescent="0.25">
      <c r="B35" s="81">
        <v>0.39027777777777767</v>
      </c>
      <c r="C35" s="82">
        <v>25071.090825625372</v>
      </c>
      <c r="D35" s="82">
        <v>2329.783179807951</v>
      </c>
      <c r="E35" s="82">
        <v>-22741.307645817422</v>
      </c>
      <c r="F35" s="82">
        <v>-56098.605852756089</v>
      </c>
    </row>
    <row r="36" spans="2:6" x14ac:dyDescent="0.25">
      <c r="B36" s="81">
        <v>0.39097222222222211</v>
      </c>
      <c r="C36" s="82">
        <v>25967.793433502629</v>
      </c>
      <c r="D36" s="82">
        <v>2400.802951160515</v>
      </c>
      <c r="E36" s="82">
        <v>-23566.990482342113</v>
      </c>
      <c r="F36" s="82">
        <v>-56098.605852756089</v>
      </c>
    </row>
    <row r="37" spans="2:6" x14ac:dyDescent="0.25">
      <c r="B37" s="81">
        <v>0.39166666666666655</v>
      </c>
      <c r="C37" s="82">
        <v>27031.202896648363</v>
      </c>
      <c r="D37" s="82">
        <v>2524.4855660552521</v>
      </c>
      <c r="E37" s="82">
        <v>-24506.71733059311</v>
      </c>
      <c r="F37" s="82">
        <v>-56098.605852756089</v>
      </c>
    </row>
    <row r="38" spans="2:6" x14ac:dyDescent="0.25">
      <c r="B38" s="81">
        <v>0.39236111111111099</v>
      </c>
      <c r="C38" s="82">
        <v>27527.349982044198</v>
      </c>
      <c r="D38" s="82">
        <v>2601.907451709098</v>
      </c>
      <c r="E38" s="82">
        <v>-24925.442530335098</v>
      </c>
      <c r="F38" s="82">
        <v>-56098.605852756089</v>
      </c>
    </row>
    <row r="39" spans="2:6" x14ac:dyDescent="0.25">
      <c r="B39" s="81">
        <v>0.39305555555555544</v>
      </c>
      <c r="C39" s="82">
        <v>28717.786305462781</v>
      </c>
      <c r="D39" s="82">
        <v>2704.6215024149806</v>
      </c>
      <c r="E39" s="82">
        <v>-26013.164803047803</v>
      </c>
      <c r="F39" s="82">
        <v>-56098.605852756089</v>
      </c>
    </row>
    <row r="40" spans="2:6" x14ac:dyDescent="0.25">
      <c r="B40" s="81">
        <v>0.39374999999999988</v>
      </c>
      <c r="C40" s="82">
        <v>30124.662446276274</v>
      </c>
      <c r="D40" s="82">
        <v>2740.8090528256948</v>
      </c>
      <c r="E40" s="82">
        <v>-27383.853393450579</v>
      </c>
      <c r="F40" s="82">
        <v>-56098.605852756089</v>
      </c>
    </row>
    <row r="41" spans="2:6" x14ac:dyDescent="0.25">
      <c r="B41" s="81">
        <v>0.39444444444444432</v>
      </c>
      <c r="C41" s="82">
        <v>31127.912902936016</v>
      </c>
      <c r="D41" s="82">
        <v>2784.8025080590282</v>
      </c>
      <c r="E41" s="82">
        <v>-28343.110394876989</v>
      </c>
      <c r="F41" s="82">
        <v>-56098.605852756089</v>
      </c>
    </row>
    <row r="42" spans="2:6" x14ac:dyDescent="0.25">
      <c r="B42" s="81">
        <v>0.39513888888888876</v>
      </c>
      <c r="C42" s="82">
        <v>32233.180915257366</v>
      </c>
      <c r="D42" s="82">
        <v>2859.3913942689046</v>
      </c>
      <c r="E42" s="82">
        <v>-29373.789520988463</v>
      </c>
      <c r="F42" s="82">
        <v>-56098.605852756089</v>
      </c>
    </row>
    <row r="43" spans="2:6" x14ac:dyDescent="0.25">
      <c r="B43" s="81">
        <v>0.3958333333333332</v>
      </c>
      <c r="C43" s="82">
        <v>33267.755279804151</v>
      </c>
      <c r="D43" s="82">
        <v>2918.4472473046189</v>
      </c>
      <c r="E43" s="82">
        <v>-30349.308032499532</v>
      </c>
      <c r="F43" s="82">
        <v>-56098.605852756089</v>
      </c>
    </row>
    <row r="44" spans="2:6" x14ac:dyDescent="0.25">
      <c r="B44" s="81">
        <v>0.39652777777777765</v>
      </c>
      <c r="C44" s="82">
        <v>34178.145349566825</v>
      </c>
      <c r="D44" s="82">
        <v>2945.2772000681111</v>
      </c>
      <c r="E44" s="82">
        <v>-31232.868149498714</v>
      </c>
      <c r="F44" s="82">
        <v>-56098.605852756089</v>
      </c>
    </row>
    <row r="45" spans="2:6" x14ac:dyDescent="0.25">
      <c r="B45" s="81">
        <v>0.39722222222222209</v>
      </c>
      <c r="C45" s="82">
        <v>35369.358618465551</v>
      </c>
      <c r="D45" s="82">
        <v>3051.0457673972119</v>
      </c>
      <c r="E45" s="82">
        <v>-32318.312851068338</v>
      </c>
      <c r="F45" s="82">
        <v>-56098.605852756089</v>
      </c>
    </row>
    <row r="46" spans="2:6" x14ac:dyDescent="0.25">
      <c r="B46" s="81">
        <v>0.39791666666666653</v>
      </c>
      <c r="C46" s="82">
        <v>35578.62019117397</v>
      </c>
      <c r="D46" s="82">
        <v>3145.6300725138785</v>
      </c>
      <c r="E46" s="82">
        <v>-32432.990118660091</v>
      </c>
      <c r="F46" s="82">
        <v>-56098.605852756089</v>
      </c>
    </row>
    <row r="47" spans="2:6" x14ac:dyDescent="0.25">
      <c r="B47" s="81">
        <v>0.39861111111111097</v>
      </c>
      <c r="C47" s="82">
        <v>36315.185714116174</v>
      </c>
      <c r="D47" s="82">
        <v>3183.9043098194343</v>
      </c>
      <c r="E47" s="82">
        <v>-33131.281404296737</v>
      </c>
      <c r="F47" s="82">
        <v>-56098.605852756089</v>
      </c>
    </row>
    <row r="48" spans="2:6" x14ac:dyDescent="0.25">
      <c r="B48" s="81">
        <v>0.39930555555555541</v>
      </c>
      <c r="C48" s="82">
        <v>37242.145054879613</v>
      </c>
      <c r="D48" s="82">
        <v>3258.2493652986009</v>
      </c>
      <c r="E48" s="82">
        <v>-33983.895689581012</v>
      </c>
      <c r="F48" s="82">
        <v>-56098.605852756089</v>
      </c>
    </row>
    <row r="49" spans="2:6" x14ac:dyDescent="0.25">
      <c r="B49" s="81">
        <v>0.39999999999999986</v>
      </c>
      <c r="C49" s="82">
        <v>38013.089209769765</v>
      </c>
      <c r="D49" s="82">
        <v>3333.0425186186008</v>
      </c>
      <c r="E49" s="82">
        <v>-34680.046691151161</v>
      </c>
      <c r="F49" s="82">
        <v>-56098.605852756089</v>
      </c>
    </row>
    <row r="50" spans="2:6" x14ac:dyDescent="0.25">
      <c r="B50" s="81">
        <v>0.4006944444444443</v>
      </c>
      <c r="C50" s="82">
        <v>38137.60647864257</v>
      </c>
      <c r="D50" s="82">
        <v>3363.1030846241565</v>
      </c>
      <c r="E50" s="82">
        <v>-34774.503394018415</v>
      </c>
      <c r="F50" s="82">
        <v>-56098.605852756089</v>
      </c>
    </row>
    <row r="51" spans="2:6" x14ac:dyDescent="0.25">
      <c r="B51" s="81">
        <v>0.40138888888888874</v>
      </c>
      <c r="C51" s="82">
        <v>39203.090356475906</v>
      </c>
      <c r="D51" s="82">
        <v>3427.4279039309745</v>
      </c>
      <c r="E51" s="82">
        <v>-35775.66245254493</v>
      </c>
      <c r="F51" s="82">
        <v>-56098.605852756089</v>
      </c>
    </row>
    <row r="52" spans="2:6" x14ac:dyDescent="0.25">
      <c r="B52" s="81">
        <v>0.40208333333333318</v>
      </c>
      <c r="C52" s="82">
        <v>39786.18150010924</v>
      </c>
      <c r="D52" s="82">
        <v>3533.5721870809743</v>
      </c>
      <c r="E52" s="82">
        <v>-36252.609313028268</v>
      </c>
      <c r="F52" s="82">
        <v>-56098.605852756089</v>
      </c>
    </row>
    <row r="53" spans="2:6" x14ac:dyDescent="0.25">
      <c r="B53" s="81">
        <v>0.40277777777777762</v>
      </c>
      <c r="C53" s="82">
        <v>40018.858745213161</v>
      </c>
      <c r="D53" s="82">
        <v>3655.5829355515625</v>
      </c>
      <c r="E53" s="82">
        <v>-36363.275809661602</v>
      </c>
      <c r="F53" s="82">
        <v>-56098.605852756089</v>
      </c>
    </row>
    <row r="54" spans="2:6" x14ac:dyDescent="0.25">
      <c r="B54" s="81">
        <v>0.40347222222222207</v>
      </c>
      <c r="C54" s="82">
        <v>40214.327792553377</v>
      </c>
      <c r="D54" s="82">
        <v>3744.3961651587056</v>
      </c>
      <c r="E54" s="82">
        <v>-36469.931627394668</v>
      </c>
      <c r="F54" s="82">
        <v>-56098.605852756089</v>
      </c>
    </row>
    <row r="55" spans="2:6" x14ac:dyDescent="0.25">
      <c r="B55" s="81">
        <v>0.40416666666666651</v>
      </c>
      <c r="C55" s="82">
        <v>40887.366965181638</v>
      </c>
      <c r="D55" s="82">
        <v>3804.6441071387057</v>
      </c>
      <c r="E55" s="82">
        <v>-37082.722858042929</v>
      </c>
      <c r="F55" s="82">
        <v>-56098.605852756089</v>
      </c>
    </row>
    <row r="56" spans="2:6" x14ac:dyDescent="0.25">
      <c r="B56" s="81">
        <v>0.40486111111111095</v>
      </c>
      <c r="C56" s="82">
        <v>42317.53393365629</v>
      </c>
      <c r="D56" s="82">
        <v>3902.8777812220392</v>
      </c>
      <c r="E56" s="82">
        <v>-38414.656152434254</v>
      </c>
      <c r="F56" s="82">
        <v>-56098.605852756089</v>
      </c>
    </row>
    <row r="57" spans="2:6" x14ac:dyDescent="0.25">
      <c r="B57" s="81">
        <v>0.40555555555555539</v>
      </c>
      <c r="C57" s="82">
        <v>42524.942078470434</v>
      </c>
      <c r="D57" s="82">
        <v>3988.5391841311302</v>
      </c>
      <c r="E57" s="82">
        <v>-38536.402894339306</v>
      </c>
      <c r="F57" s="82">
        <v>-56098.605852756089</v>
      </c>
    </row>
    <row r="58" spans="2:6" x14ac:dyDescent="0.25">
      <c r="B58" s="81">
        <v>0.40624999999999983</v>
      </c>
      <c r="C58" s="82">
        <v>42681.143757665675</v>
      </c>
      <c r="D58" s="82">
        <v>4034.9553985970392</v>
      </c>
      <c r="E58" s="82">
        <v>-38646.188359068634</v>
      </c>
      <c r="F58" s="82">
        <v>-56098.605852756089</v>
      </c>
    </row>
    <row r="59" spans="2:6" x14ac:dyDescent="0.25">
      <c r="B59" s="81">
        <v>0.40694444444444428</v>
      </c>
      <c r="C59" s="82">
        <v>43319.915406133208</v>
      </c>
      <c r="D59" s="82">
        <v>4081.8113296652209</v>
      </c>
      <c r="E59" s="82">
        <v>-39238.104076467986</v>
      </c>
      <c r="F59" s="82">
        <v>-56098.605852756089</v>
      </c>
    </row>
    <row r="60" spans="2:6" x14ac:dyDescent="0.25">
      <c r="B60" s="81">
        <v>0.40763888888888872</v>
      </c>
      <c r="C60" s="82">
        <v>43520.980761195708</v>
      </c>
      <c r="D60" s="82">
        <v>4121.4688748874432</v>
      </c>
      <c r="E60" s="82">
        <v>-39399.511886308261</v>
      </c>
      <c r="F60" s="82">
        <v>-56098.605852756089</v>
      </c>
    </row>
    <row r="61" spans="2:6" x14ac:dyDescent="0.25">
      <c r="B61" s="81">
        <v>0.40833333333333316</v>
      </c>
      <c r="C61" s="82">
        <v>43849.470394843855</v>
      </c>
      <c r="D61" s="82">
        <v>4162.0173858318876</v>
      </c>
      <c r="E61" s="82">
        <v>-39687.453009011966</v>
      </c>
      <c r="F61" s="82">
        <v>-56098.605852756089</v>
      </c>
    </row>
    <row r="62" spans="2:6" x14ac:dyDescent="0.25">
      <c r="B62" s="81">
        <v>0.4090277777777776</v>
      </c>
      <c r="C62" s="82">
        <v>44012.517037881735</v>
      </c>
      <c r="D62" s="82">
        <v>4221.5626436533166</v>
      </c>
      <c r="E62" s="82">
        <v>-39790.954394228422</v>
      </c>
      <c r="F62" s="82">
        <v>-56098.605852756089</v>
      </c>
    </row>
    <row r="63" spans="2:6" x14ac:dyDescent="0.25">
      <c r="B63" s="81">
        <v>0.40972222222222204</v>
      </c>
      <c r="C63" s="82">
        <v>44233.450189457028</v>
      </c>
      <c r="D63" s="82">
        <v>4248.1139666699837</v>
      </c>
      <c r="E63" s="82">
        <v>-39985.336222787046</v>
      </c>
      <c r="F63" s="82">
        <v>-56098.605852756089</v>
      </c>
    </row>
    <row r="64" spans="2:6" x14ac:dyDescent="0.25">
      <c r="B64" s="81">
        <v>0.41041666666666649</v>
      </c>
      <c r="C64" s="82">
        <v>46139.899710066551</v>
      </c>
      <c r="D64" s="82">
        <v>4299.8996335790744</v>
      </c>
      <c r="E64" s="82">
        <v>-41840.000076487479</v>
      </c>
      <c r="F64" s="82">
        <v>-56098.605852756089</v>
      </c>
    </row>
    <row r="65" spans="2:6" x14ac:dyDescent="0.25">
      <c r="B65" s="81">
        <v>0.41111111111111093</v>
      </c>
      <c r="C65" s="82">
        <v>46496.685775360202</v>
      </c>
      <c r="D65" s="82">
        <v>4385.1772665790741</v>
      </c>
      <c r="E65" s="82">
        <v>-42111.508508781131</v>
      </c>
      <c r="F65" s="82">
        <v>-56098.605852756089</v>
      </c>
    </row>
    <row r="66" spans="2:6" x14ac:dyDescent="0.25">
      <c r="B66" s="81">
        <v>0.41180555555555537</v>
      </c>
      <c r="C66" s="82">
        <v>46827.107564479767</v>
      </c>
      <c r="D66" s="82">
        <v>4453.7229440563469</v>
      </c>
      <c r="E66" s="82">
        <v>-42373.384620423421</v>
      </c>
      <c r="F66" s="82">
        <v>-56098.605852756089</v>
      </c>
    </row>
    <row r="67" spans="2:6" x14ac:dyDescent="0.25">
      <c r="B67" s="81">
        <v>0.41249999999999981</v>
      </c>
      <c r="C67" s="82">
        <v>47222.31008908691</v>
      </c>
      <c r="D67" s="82">
        <v>4502.5885919423117</v>
      </c>
      <c r="E67" s="82">
        <v>-42719.721497144601</v>
      </c>
      <c r="F67" s="82">
        <v>-56098.605852756089</v>
      </c>
    </row>
    <row r="68" spans="2:6" x14ac:dyDescent="0.25">
      <c r="B68" s="81">
        <v>0.41319444444444425</v>
      </c>
      <c r="C68" s="82">
        <v>47412.58279456952</v>
      </c>
      <c r="D68" s="82">
        <v>4545.3917285613597</v>
      </c>
      <c r="E68" s="82">
        <v>-42867.191066008163</v>
      </c>
      <c r="F68" s="82">
        <v>-56098.605852756089</v>
      </c>
    </row>
    <row r="69" spans="2:6" x14ac:dyDescent="0.25">
      <c r="B69" s="81">
        <v>0.4138888888888887</v>
      </c>
      <c r="C69" s="82">
        <v>47733.002650259994</v>
      </c>
      <c r="D69" s="82">
        <v>4627.7314992982019</v>
      </c>
      <c r="E69" s="82">
        <v>-43105.271150961795</v>
      </c>
      <c r="F69" s="82">
        <v>-56098.605852756089</v>
      </c>
    </row>
    <row r="70" spans="2:6" x14ac:dyDescent="0.25">
      <c r="B70" s="81">
        <v>0.41458333333333314</v>
      </c>
      <c r="C70" s="82">
        <v>47952.319547286308</v>
      </c>
      <c r="D70" s="82">
        <v>4711.5670683771496</v>
      </c>
      <c r="E70" s="82">
        <v>-43240.752478909155</v>
      </c>
      <c r="F70" s="82">
        <v>-56098.605852756089</v>
      </c>
    </row>
    <row r="71" spans="2:6" x14ac:dyDescent="0.25">
      <c r="B71" s="81">
        <v>0.41527777777777758</v>
      </c>
      <c r="C71" s="82">
        <v>48398.504989279063</v>
      </c>
      <c r="D71" s="82">
        <v>4753.2900297718861</v>
      </c>
      <c r="E71" s="82">
        <v>-43645.214959507175</v>
      </c>
      <c r="F71" s="82">
        <v>-56098.605852756089</v>
      </c>
    </row>
    <row r="72" spans="2:6" x14ac:dyDescent="0.25">
      <c r="B72" s="81">
        <v>0.41597222222222202</v>
      </c>
      <c r="C72" s="82">
        <v>48642.587203407267</v>
      </c>
      <c r="D72" s="82">
        <v>4831.8338132552199</v>
      </c>
      <c r="E72" s="82">
        <v>-43810.753390152051</v>
      </c>
      <c r="F72" s="82">
        <v>-56098.605852756089</v>
      </c>
    </row>
    <row r="73" spans="2:6" x14ac:dyDescent="0.25">
      <c r="B73" s="81">
        <v>0.41666666666666646</v>
      </c>
      <c r="C73" s="82">
        <v>49503.084438399688</v>
      </c>
      <c r="D73" s="82">
        <v>4919.0353119218862</v>
      </c>
      <c r="E73" s="82">
        <v>-44584.049126477803</v>
      </c>
      <c r="F73" s="82">
        <v>-56098.605852756089</v>
      </c>
    </row>
    <row r="74" spans="2:6" x14ac:dyDescent="0.25">
      <c r="B74" s="81">
        <v>0.41736111111111091</v>
      </c>
      <c r="C74" s="82">
        <v>49791.966648865076</v>
      </c>
      <c r="D74" s="82">
        <v>4991.2594400008338</v>
      </c>
      <c r="E74" s="82">
        <v>-44800.707208864245</v>
      </c>
      <c r="F74" s="82">
        <v>-56098.605852756089</v>
      </c>
    </row>
    <row r="75" spans="2:6" x14ac:dyDescent="0.25">
      <c r="B75" s="81">
        <v>0.41805555555555535</v>
      </c>
      <c r="C75" s="82">
        <v>49971.059050420634</v>
      </c>
      <c r="D75" s="82">
        <v>5017.1926536436913</v>
      </c>
      <c r="E75" s="82">
        <v>-44953.866396776939</v>
      </c>
      <c r="F75" s="82">
        <v>-56098.605852756089</v>
      </c>
    </row>
    <row r="76" spans="2:6" x14ac:dyDescent="0.25">
      <c r="B76" s="81">
        <v>0.41874999999999979</v>
      </c>
      <c r="C76" s="82">
        <v>52186.453411314353</v>
      </c>
      <c r="D76" s="82">
        <v>5039.7316073579768</v>
      </c>
      <c r="E76" s="82">
        <v>-47146.721803956374</v>
      </c>
      <c r="F76" s="82">
        <v>-56098.605852756089</v>
      </c>
    </row>
    <row r="77" spans="2:6" x14ac:dyDescent="0.25">
      <c r="B77" s="81">
        <v>0.41944444444444423</v>
      </c>
      <c r="C77" s="82">
        <v>52478.94423694646</v>
      </c>
      <c r="D77" s="82">
        <v>5093.4346026198818</v>
      </c>
      <c r="E77" s="82">
        <v>-47385.509634326576</v>
      </c>
      <c r="F77" s="82">
        <v>-56098.605852756089</v>
      </c>
    </row>
    <row r="78" spans="2:6" x14ac:dyDescent="0.25">
      <c r="B78" s="81">
        <v>0.42013888888888867</v>
      </c>
      <c r="C78" s="82">
        <v>53899.605204351225</v>
      </c>
      <c r="D78" s="82">
        <v>5138.8322631448818</v>
      </c>
      <c r="E78" s="82">
        <v>-48760.772941206342</v>
      </c>
      <c r="F78" s="82">
        <v>-56098.605852756089</v>
      </c>
    </row>
    <row r="79" spans="2:6" x14ac:dyDescent="0.25">
      <c r="B79" s="81">
        <v>0.42083333333333311</v>
      </c>
      <c r="C79" s="82">
        <v>54109.684462253186</v>
      </c>
      <c r="D79" s="82">
        <v>5172.0835213507644</v>
      </c>
      <c r="E79" s="82">
        <v>-48937.600940902419</v>
      </c>
      <c r="F79" s="82">
        <v>-56098.605852756089</v>
      </c>
    </row>
    <row r="80" spans="2:6" x14ac:dyDescent="0.25">
      <c r="B80" s="81">
        <v>0.42152777777777756</v>
      </c>
      <c r="C80" s="82">
        <v>54266.728901991279</v>
      </c>
      <c r="D80" s="82">
        <v>5194.8860780430723</v>
      </c>
      <c r="E80" s="82">
        <v>-49071.842823948209</v>
      </c>
      <c r="F80" s="82">
        <v>-56098.605852756089</v>
      </c>
    </row>
    <row r="81" spans="2:6" x14ac:dyDescent="0.25">
      <c r="B81" s="81">
        <v>0.422222222222222</v>
      </c>
      <c r="C81" s="82">
        <v>54347.516593824614</v>
      </c>
      <c r="D81" s="82">
        <v>5323.7458089597394</v>
      </c>
      <c r="E81" s="82">
        <v>-49023.770784864872</v>
      </c>
      <c r="F81" s="82">
        <v>-56098.605852756089</v>
      </c>
    </row>
    <row r="82" spans="2:6" x14ac:dyDescent="0.25">
      <c r="B82" s="81">
        <v>0.42291666666666644</v>
      </c>
      <c r="C82" s="82">
        <v>54539.09016747916</v>
      </c>
      <c r="D82" s="82">
        <v>5417.3703435913185</v>
      </c>
      <c r="E82" s="82">
        <v>-49121.719823887841</v>
      </c>
      <c r="F82" s="82">
        <v>-56098.605852756089</v>
      </c>
    </row>
    <row r="83" spans="2:6" x14ac:dyDescent="0.25">
      <c r="B83" s="81">
        <v>0.42361111111111088</v>
      </c>
      <c r="C83" s="82">
        <v>54746.966686870386</v>
      </c>
      <c r="D83" s="82">
        <v>5496.5797101468743</v>
      </c>
      <c r="E83" s="82">
        <v>-49250.386976723516</v>
      </c>
      <c r="F83" s="82">
        <v>-56098.605852756089</v>
      </c>
    </row>
    <row r="84" spans="2:6" x14ac:dyDescent="0.25">
      <c r="B84" s="81">
        <v>0.42430555555555532</v>
      </c>
      <c r="C84" s="82">
        <v>54839.505086060861</v>
      </c>
      <c r="D84" s="82">
        <v>5519.7769495314897</v>
      </c>
      <c r="E84" s="82">
        <v>-49319.728136529375</v>
      </c>
      <c r="F84" s="82">
        <v>-56098.605852756089</v>
      </c>
    </row>
    <row r="85" spans="2:6" x14ac:dyDescent="0.25">
      <c r="B85" s="81">
        <v>0.42499999999999977</v>
      </c>
      <c r="C85" s="82">
        <v>55008.982213459465</v>
      </c>
      <c r="D85" s="82">
        <v>5610.1996179064899</v>
      </c>
      <c r="E85" s="82">
        <v>-49398.782595552977</v>
      </c>
      <c r="F85" s="82">
        <v>-56098.605852756089</v>
      </c>
    </row>
    <row r="86" spans="2:6" x14ac:dyDescent="0.25">
      <c r="B86" s="81">
        <v>0.42569444444444421</v>
      </c>
      <c r="C86" s="82">
        <v>55141.864877106316</v>
      </c>
      <c r="D86" s="82">
        <v>5646.6652768295671</v>
      </c>
      <c r="E86" s="82">
        <v>-49495.199600276748</v>
      </c>
      <c r="F86" s="82">
        <v>-56098.605852756089</v>
      </c>
    </row>
    <row r="87" spans="2:6" x14ac:dyDescent="0.25">
      <c r="B87" s="81">
        <v>0.42638888888888865</v>
      </c>
      <c r="C87" s="82">
        <v>55337.642536683699</v>
      </c>
      <c r="D87" s="82">
        <v>5713.4153644545668</v>
      </c>
      <c r="E87" s="82">
        <v>-49624.227172229133</v>
      </c>
      <c r="F87" s="82">
        <v>-56098.605852756089</v>
      </c>
    </row>
    <row r="88" spans="2:6" x14ac:dyDescent="0.25">
      <c r="B88" s="81">
        <v>0.42708333333333309</v>
      </c>
      <c r="C88" s="82">
        <v>55698.016877102928</v>
      </c>
      <c r="D88" s="82">
        <v>5757.9912761604492</v>
      </c>
      <c r="E88" s="82">
        <v>-49940.025600942477</v>
      </c>
      <c r="F88" s="82">
        <v>-56098.605852756089</v>
      </c>
    </row>
    <row r="89" spans="2:6" x14ac:dyDescent="0.25">
      <c r="B89" s="81">
        <v>0.42777777777777753</v>
      </c>
      <c r="C89" s="82">
        <v>55995.165838506568</v>
      </c>
      <c r="D89" s="82">
        <v>5800.4195146310376</v>
      </c>
      <c r="E89" s="82">
        <v>-50194.74632387553</v>
      </c>
      <c r="F89" s="82">
        <v>-56098.605852756089</v>
      </c>
    </row>
    <row r="90" spans="2:6" x14ac:dyDescent="0.25">
      <c r="B90" s="81">
        <v>0.42847222222222198</v>
      </c>
      <c r="C90" s="82">
        <v>56207.405993730252</v>
      </c>
      <c r="D90" s="82">
        <v>5878.3300126573531</v>
      </c>
      <c r="E90" s="82">
        <v>-50329.0759810729</v>
      </c>
      <c r="F90" s="82">
        <v>-56098.605852756089</v>
      </c>
    </row>
    <row r="91" spans="2:6" x14ac:dyDescent="0.25">
      <c r="B91" s="81">
        <v>0.42916666666666642</v>
      </c>
      <c r="C91" s="82">
        <v>56715.061872464568</v>
      </c>
      <c r="D91" s="82">
        <v>5923.0779627941956</v>
      </c>
      <c r="E91" s="82">
        <v>-50791.983909670373</v>
      </c>
      <c r="F91" s="82">
        <v>-56098.605852756089</v>
      </c>
    </row>
    <row r="92" spans="2:6" x14ac:dyDescent="0.25">
      <c r="B92" s="81">
        <v>0.42986111111111086</v>
      </c>
      <c r="C92" s="82">
        <v>56840.967521054314</v>
      </c>
      <c r="D92" s="82">
        <v>5969.5538609275291</v>
      </c>
      <c r="E92" s="82">
        <v>-50871.413660126782</v>
      </c>
      <c r="F92" s="82">
        <v>-56098.605852756089</v>
      </c>
    </row>
    <row r="93" spans="2:6" x14ac:dyDescent="0.25">
      <c r="B93" s="81">
        <v>0.4305555555555553</v>
      </c>
      <c r="C93" s="82">
        <v>56956.58645211265</v>
      </c>
      <c r="D93" s="82">
        <v>6002.0029639801605</v>
      </c>
      <c r="E93" s="82">
        <v>-50954.583488132492</v>
      </c>
      <c r="F93" s="82">
        <v>-56098.605852756089</v>
      </c>
    </row>
    <row r="94" spans="2:6" x14ac:dyDescent="0.25">
      <c r="B94" s="81">
        <v>0.43124999999999974</v>
      </c>
      <c r="C94" s="82">
        <v>57006.397869295986</v>
      </c>
      <c r="D94" s="82">
        <v>6058.2844411301603</v>
      </c>
      <c r="E94" s="82">
        <v>-50948.113428165823</v>
      </c>
      <c r="F94" s="82">
        <v>-56098.605852756089</v>
      </c>
    </row>
    <row r="95" spans="2:6" x14ac:dyDescent="0.25">
      <c r="B95" s="81">
        <v>0.43194444444444419</v>
      </c>
      <c r="C95" s="82">
        <v>57207.857311105508</v>
      </c>
      <c r="D95" s="82">
        <v>6095.4245108301602</v>
      </c>
      <c r="E95" s="82">
        <v>-51112.432800275346</v>
      </c>
      <c r="F95" s="82">
        <v>-56098.605852756089</v>
      </c>
    </row>
    <row r="96" spans="2:6" x14ac:dyDescent="0.25">
      <c r="B96" s="81">
        <v>0.43263888888888863</v>
      </c>
      <c r="C96" s="82">
        <v>57349.07850760773</v>
      </c>
      <c r="D96" s="82">
        <v>6140.8435633614099</v>
      </c>
      <c r="E96" s="82">
        <v>-51208.234944246316</v>
      </c>
      <c r="F96" s="82">
        <v>-56098.605852756089</v>
      </c>
    </row>
    <row r="97" spans="2:6" x14ac:dyDescent="0.25">
      <c r="B97" s="81">
        <v>0.43333333333333307</v>
      </c>
      <c r="C97" s="82">
        <v>57419.004039309031</v>
      </c>
      <c r="D97" s="82">
        <v>6202.8288125002991</v>
      </c>
      <c r="E97" s="82">
        <v>-51216.175226808729</v>
      </c>
      <c r="F97" s="82">
        <v>-56098.605852756089</v>
      </c>
    </row>
    <row r="98" spans="2:6" x14ac:dyDescent="0.25">
      <c r="B98" s="81">
        <v>0.43402777777777751</v>
      </c>
      <c r="C98" s="82">
        <v>57663.662180330677</v>
      </c>
      <c r="D98" s="82">
        <v>6224.7326732780766</v>
      </c>
      <c r="E98" s="82">
        <v>-51438.929507052599</v>
      </c>
      <c r="F98" s="82">
        <v>-56098.605852756089</v>
      </c>
    </row>
    <row r="99" spans="2:6" x14ac:dyDescent="0.25">
      <c r="B99" s="81">
        <v>0.43472222222222195</v>
      </c>
      <c r="C99" s="82">
        <v>57844.16852477115</v>
      </c>
      <c r="D99" s="82">
        <v>6278.8535962447431</v>
      </c>
      <c r="E99" s="82">
        <v>-51565.314928526408</v>
      </c>
      <c r="F99" s="82">
        <v>-56098.605852756089</v>
      </c>
    </row>
    <row r="100" spans="2:6" x14ac:dyDescent="0.25">
      <c r="B100" s="81">
        <v>0.4354166666666664</v>
      </c>
      <c r="C100" s="82">
        <v>58049.322060980245</v>
      </c>
      <c r="D100" s="82">
        <v>6450.6620646293586</v>
      </c>
      <c r="E100" s="82">
        <v>-51598.659996350885</v>
      </c>
      <c r="F100" s="82">
        <v>-56098.605852756089</v>
      </c>
    </row>
    <row r="101" spans="2:6" x14ac:dyDescent="0.25">
      <c r="B101" s="81">
        <v>0.43611111111111084</v>
      </c>
      <c r="C101" s="82">
        <v>58147.112383900756</v>
      </c>
      <c r="D101" s="82">
        <v>6512.8534787682474</v>
      </c>
      <c r="E101" s="82">
        <v>-51634.258905132505</v>
      </c>
      <c r="F101" s="82">
        <v>-56098.605852756089</v>
      </c>
    </row>
    <row r="102" spans="2:6" x14ac:dyDescent="0.25">
      <c r="B102" s="81">
        <v>0.43680555555555528</v>
      </c>
      <c r="C102" s="82">
        <v>58308.711599105198</v>
      </c>
      <c r="D102" s="82">
        <v>6533.2752679111045</v>
      </c>
      <c r="E102" s="82">
        <v>-51775.436331194091</v>
      </c>
      <c r="F102" s="82">
        <v>-56098.605852756089</v>
      </c>
    </row>
    <row r="103" spans="2:6" x14ac:dyDescent="0.25">
      <c r="B103" s="81">
        <v>0.43749999999999972</v>
      </c>
      <c r="C103" s="82">
        <v>58537.615085549645</v>
      </c>
      <c r="D103" s="82">
        <v>6686.7621626968185</v>
      </c>
      <c r="E103" s="82">
        <v>-51850.852922852828</v>
      </c>
      <c r="F103" s="82">
        <v>-56098.605852756089</v>
      </c>
    </row>
    <row r="104" spans="2:6" x14ac:dyDescent="0.25">
      <c r="B104" s="81">
        <v>0.43819444444444416</v>
      </c>
      <c r="C104" s="82">
        <v>58605.511131509644</v>
      </c>
      <c r="D104" s="82">
        <v>6847.1497728438771</v>
      </c>
      <c r="E104" s="82">
        <v>-51758.361358665767</v>
      </c>
      <c r="F104" s="82">
        <v>-56098.605852756089</v>
      </c>
    </row>
    <row r="105" spans="2:6" x14ac:dyDescent="0.25">
      <c r="B105" s="81">
        <v>0.43888888888888861</v>
      </c>
      <c r="C105" s="82">
        <v>58859.180813629551</v>
      </c>
      <c r="D105" s="82">
        <v>6879.520341475456</v>
      </c>
      <c r="E105" s="82">
        <v>-51979.660472154093</v>
      </c>
      <c r="F105" s="82">
        <v>-56098.605852756089</v>
      </c>
    </row>
    <row r="106" spans="2:6" x14ac:dyDescent="0.25">
      <c r="B106" s="81">
        <v>0.43958333333333305</v>
      </c>
      <c r="C106" s="82">
        <v>59067.050773460745</v>
      </c>
      <c r="D106" s="82">
        <v>6926.6828360548207</v>
      </c>
      <c r="E106" s="82">
        <v>-52140.367937405928</v>
      </c>
      <c r="F106" s="82">
        <v>-56098.605852756089</v>
      </c>
    </row>
    <row r="107" spans="2:6" x14ac:dyDescent="0.25">
      <c r="B107" s="81">
        <v>0.44027777777777749</v>
      </c>
      <c r="C107" s="82">
        <v>59237.637738853606</v>
      </c>
      <c r="D107" s="82">
        <v>6976.0300170548207</v>
      </c>
      <c r="E107" s="82">
        <v>-52261.607721798784</v>
      </c>
      <c r="F107" s="82">
        <v>-56098.605852756089</v>
      </c>
    </row>
    <row r="108" spans="2:6" x14ac:dyDescent="0.25">
      <c r="B108" s="81">
        <v>0.44097222222222193</v>
      </c>
      <c r="C108" s="82">
        <v>59428.222766635656</v>
      </c>
      <c r="D108" s="82">
        <v>7059.2861835191061</v>
      </c>
      <c r="E108" s="82">
        <v>-52368.936583116549</v>
      </c>
      <c r="F108" s="82">
        <v>-56098.605852756089</v>
      </c>
    </row>
    <row r="109" spans="2:6" x14ac:dyDescent="0.25">
      <c r="B109" s="81">
        <v>0.44166666666666637</v>
      </c>
      <c r="C109" s="82">
        <v>59641.793226503178</v>
      </c>
      <c r="D109" s="82">
        <v>7121.7058615575679</v>
      </c>
      <c r="E109" s="82">
        <v>-52520.087364945612</v>
      </c>
      <c r="F109" s="82">
        <v>-56098.605852756089</v>
      </c>
    </row>
    <row r="110" spans="2:6" x14ac:dyDescent="0.25">
      <c r="B110" s="81">
        <v>0.44236111111111082</v>
      </c>
      <c r="C110" s="82">
        <v>59880.302845644263</v>
      </c>
      <c r="D110" s="82">
        <v>7148.4417412427529</v>
      </c>
      <c r="E110" s="82">
        <v>-52731.861104401512</v>
      </c>
      <c r="F110" s="82">
        <v>-56098.605852756089</v>
      </c>
    </row>
    <row r="111" spans="2:6" x14ac:dyDescent="0.25">
      <c r="B111" s="81">
        <v>0.44305555555555526</v>
      </c>
      <c r="C111" s="82">
        <v>60074.887825062979</v>
      </c>
      <c r="D111" s="82">
        <v>7170.892648692753</v>
      </c>
      <c r="E111" s="82">
        <v>-52903.995176370227</v>
      </c>
      <c r="F111" s="82">
        <v>-56098.605852756089</v>
      </c>
    </row>
    <row r="112" spans="2:6" x14ac:dyDescent="0.25">
      <c r="B112" s="81">
        <v>0.4437499999999997</v>
      </c>
      <c r="C112" s="82">
        <v>60199.119443426614</v>
      </c>
      <c r="D112" s="82">
        <v>7204.266453576086</v>
      </c>
      <c r="E112" s="82">
        <v>-52994.852989850529</v>
      </c>
      <c r="F112" s="82">
        <v>-56098.605852756089</v>
      </c>
    </row>
    <row r="113" spans="2:6" x14ac:dyDescent="0.25">
      <c r="B113" s="81">
        <v>0.44444444444444414</v>
      </c>
      <c r="C113" s="82">
        <v>60333.814387326616</v>
      </c>
      <c r="D113" s="82">
        <v>7251.082314048308</v>
      </c>
      <c r="E113" s="82">
        <v>-53082.732073278312</v>
      </c>
      <c r="F113" s="82">
        <v>-56098.605852756089</v>
      </c>
    </row>
    <row r="114" spans="2:6" x14ac:dyDescent="0.25">
      <c r="B114" s="81">
        <v>0.44513888888888858</v>
      </c>
      <c r="C114" s="82">
        <v>60569.100685591577</v>
      </c>
      <c r="D114" s="82">
        <v>7307.5509781135252</v>
      </c>
      <c r="E114" s="82">
        <v>-53261.549707478051</v>
      </c>
      <c r="F114" s="82">
        <v>-56098.605852756089</v>
      </c>
    </row>
    <row r="115" spans="2:6" x14ac:dyDescent="0.25">
      <c r="B115" s="81">
        <v>0.44583333333333303</v>
      </c>
      <c r="C115" s="82">
        <v>60697.008209704014</v>
      </c>
      <c r="D115" s="82">
        <v>7395.8718838357472</v>
      </c>
      <c r="E115" s="82">
        <v>-53301.136325868269</v>
      </c>
      <c r="F115" s="82">
        <v>-56098.605852756089</v>
      </c>
    </row>
    <row r="116" spans="2:6" x14ac:dyDescent="0.25">
      <c r="B116" s="81">
        <v>0.44652777777777747</v>
      </c>
      <c r="C116" s="82">
        <v>60849.121158688926</v>
      </c>
      <c r="D116" s="82">
        <v>7476.6312785122182</v>
      </c>
      <c r="E116" s="82">
        <v>-53372.489880176705</v>
      </c>
      <c r="F116" s="82">
        <v>-56098.605852756089</v>
      </c>
    </row>
    <row r="117" spans="2:6" x14ac:dyDescent="0.25">
      <c r="B117" s="81">
        <v>0.44722222222222191</v>
      </c>
      <c r="C117" s="82">
        <v>61007.140425146281</v>
      </c>
      <c r="D117" s="82">
        <v>7560.2465179381443</v>
      </c>
      <c r="E117" s="82">
        <v>-53446.893907208134</v>
      </c>
      <c r="F117" s="82">
        <v>-56098.605852756089</v>
      </c>
    </row>
    <row r="118" spans="2:6" x14ac:dyDescent="0.25">
      <c r="B118" s="81">
        <v>0.44791666666666635</v>
      </c>
      <c r="C118" s="82">
        <v>61291.660972177873</v>
      </c>
      <c r="D118" s="82">
        <v>7650.2871626131446</v>
      </c>
      <c r="E118" s="82">
        <v>-53641.373809564728</v>
      </c>
      <c r="F118" s="82">
        <v>-56098.605852756089</v>
      </c>
    </row>
    <row r="119" spans="2:6" x14ac:dyDescent="0.25">
      <c r="B119" s="81">
        <v>0.44861111111111079</v>
      </c>
      <c r="C119" s="82">
        <v>61468.261848220078</v>
      </c>
      <c r="D119" s="82">
        <v>7749.2709944256449</v>
      </c>
      <c r="E119" s="82">
        <v>-53718.990853794436</v>
      </c>
      <c r="F119" s="82">
        <v>-56098.605852756089</v>
      </c>
    </row>
    <row r="120" spans="2:6" x14ac:dyDescent="0.25">
      <c r="B120" s="81">
        <v>0.44930555555555524</v>
      </c>
      <c r="C120" s="82">
        <v>61581.443388412386</v>
      </c>
      <c r="D120" s="82">
        <v>7793.8000665327882</v>
      </c>
      <c r="E120" s="82">
        <v>-53787.643321879601</v>
      </c>
      <c r="F120" s="82">
        <v>-56098.605852756089</v>
      </c>
    </row>
    <row r="121" spans="2:6" x14ac:dyDescent="0.25">
      <c r="B121" s="81">
        <v>0.44999999999999968</v>
      </c>
      <c r="C121" s="82">
        <v>61786.039639157512</v>
      </c>
      <c r="D121" s="82">
        <v>7852.504061532788</v>
      </c>
      <c r="E121" s="82">
        <v>-53933.535577624723</v>
      </c>
      <c r="F121" s="82">
        <v>-56098.605852756089</v>
      </c>
    </row>
    <row r="122" spans="2:6" x14ac:dyDescent="0.25">
      <c r="B122" s="81">
        <v>0.45069444444444412</v>
      </c>
      <c r="C122" s="82">
        <v>61973.634986226352</v>
      </c>
      <c r="D122" s="82">
        <v>7906.7493986661211</v>
      </c>
      <c r="E122" s="82">
        <v>-54066.885587560231</v>
      </c>
      <c r="F122" s="82">
        <v>-56098.605852756089</v>
      </c>
    </row>
    <row r="123" spans="2:6" x14ac:dyDescent="0.25">
      <c r="B123" s="81">
        <v>0.45138888888888856</v>
      </c>
      <c r="C123" s="82">
        <v>62196.201374371805</v>
      </c>
      <c r="D123" s="82">
        <v>7944.698733147603</v>
      </c>
      <c r="E123" s="82">
        <v>-54251.5026412242</v>
      </c>
      <c r="F123" s="82">
        <v>-56098.605852756089</v>
      </c>
    </row>
    <row r="124" spans="2:6" x14ac:dyDescent="0.25">
      <c r="B124" s="81">
        <v>0.452083333333333</v>
      </c>
      <c r="C124" s="82">
        <v>62303.562943493234</v>
      </c>
      <c r="D124" s="82">
        <v>7998.0283565226027</v>
      </c>
      <c r="E124" s="82">
        <v>-54305.534586970629</v>
      </c>
      <c r="F124" s="82">
        <v>-56098.605852756089</v>
      </c>
    </row>
    <row r="125" spans="2:6" x14ac:dyDescent="0.25">
      <c r="B125" s="81">
        <v>0.45277777777777745</v>
      </c>
      <c r="C125" s="82">
        <v>62552.38499286466</v>
      </c>
      <c r="D125" s="82">
        <v>8027.6972880610647</v>
      </c>
      <c r="E125" s="82">
        <v>-54524.687704803597</v>
      </c>
      <c r="F125" s="82">
        <v>-56098.605852756089</v>
      </c>
    </row>
    <row r="126" spans="2:6" x14ac:dyDescent="0.25">
      <c r="B126" s="81">
        <v>0.45347222222222189</v>
      </c>
      <c r="C126" s="82">
        <v>62647.412897992865</v>
      </c>
      <c r="D126" s="82">
        <v>8157.5859909539222</v>
      </c>
      <c r="E126" s="82">
        <v>-54489.826907038943</v>
      </c>
      <c r="F126" s="82">
        <v>-56098.605852756089</v>
      </c>
    </row>
    <row r="127" spans="2:6" x14ac:dyDescent="0.25">
      <c r="B127" s="81">
        <v>0.45416666666666633</v>
      </c>
      <c r="C127" s="82">
        <v>62874.765170997212</v>
      </c>
      <c r="D127" s="82">
        <v>8180.798808578922</v>
      </c>
      <c r="E127" s="82">
        <v>-54693.966362418287</v>
      </c>
      <c r="F127" s="82">
        <v>-56098.605852756089</v>
      </c>
    </row>
    <row r="128" spans="2:6" x14ac:dyDescent="0.25">
      <c r="B128" s="81">
        <v>0.45486111111111077</v>
      </c>
      <c r="C128" s="82">
        <v>63146.832592629398</v>
      </c>
      <c r="D128" s="82">
        <v>8274.2087968481519</v>
      </c>
      <c r="E128" s="82">
        <v>-54872.623795781248</v>
      </c>
      <c r="F128" s="82">
        <v>-56098.605852756089</v>
      </c>
    </row>
    <row r="129" spans="2:6" x14ac:dyDescent="0.25">
      <c r="B129" s="81">
        <v>0.45555555555555521</v>
      </c>
      <c r="C129" s="82">
        <v>63383.706491329402</v>
      </c>
      <c r="D129" s="82">
        <v>8380.9834007305053</v>
      </c>
      <c r="E129" s="82">
        <v>-55002.723090598898</v>
      </c>
      <c r="F129" s="82">
        <v>-56098.605852756089</v>
      </c>
    </row>
    <row r="130" spans="2:6" x14ac:dyDescent="0.25">
      <c r="B130" s="81">
        <v>0.45624999999999966</v>
      </c>
      <c r="C130" s="82">
        <v>63872.010067851137</v>
      </c>
      <c r="D130" s="82">
        <v>8450.2902210565917</v>
      </c>
      <c r="E130" s="82">
        <v>-55421.719846794542</v>
      </c>
      <c r="F130" s="82">
        <v>-56098.605852756089</v>
      </c>
    </row>
    <row r="131" spans="2:6" x14ac:dyDescent="0.25">
      <c r="B131" s="81">
        <v>0.4569444444444441</v>
      </c>
      <c r="C131" s="82">
        <v>63962.316184322932</v>
      </c>
      <c r="D131" s="82">
        <v>8572.2664195899251</v>
      </c>
      <c r="E131" s="82">
        <v>-55390.049764733005</v>
      </c>
      <c r="F131" s="82">
        <v>-56098.605852756089</v>
      </c>
    </row>
    <row r="132" spans="2:6" x14ac:dyDescent="0.25">
      <c r="B132" s="81">
        <v>0.45763888888888854</v>
      </c>
      <c r="C132" s="82">
        <v>64128.398920719992</v>
      </c>
      <c r="D132" s="82">
        <v>8660.3938609857578</v>
      </c>
      <c r="E132" s="82">
        <v>-55468.005059734234</v>
      </c>
      <c r="F132" s="82">
        <v>-56098.605852756089</v>
      </c>
    </row>
    <row r="133" spans="2:6" x14ac:dyDescent="0.25">
      <c r="B133" s="81">
        <v>0.45833333333333298</v>
      </c>
      <c r="C133" s="82">
        <v>64235.986983886658</v>
      </c>
      <c r="D133" s="82">
        <v>8737.1272175482572</v>
      </c>
      <c r="E133" s="82">
        <v>-55498.859766338399</v>
      </c>
      <c r="F133" s="82">
        <v>-56098.605852756089</v>
      </c>
    </row>
    <row r="134" spans="2:6" x14ac:dyDescent="0.25">
      <c r="B134" s="81">
        <v>0.45902777777777742</v>
      </c>
      <c r="C134" s="82">
        <v>64305.460417551105</v>
      </c>
      <c r="D134" s="82">
        <v>8769.6333509404139</v>
      </c>
      <c r="E134" s="82">
        <v>-55535.827066610691</v>
      </c>
      <c r="F134" s="82">
        <v>-56098.605852756089</v>
      </c>
    </row>
    <row r="135" spans="2:6" x14ac:dyDescent="0.25">
      <c r="B135" s="81">
        <v>0.45972222222222187</v>
      </c>
      <c r="C135" s="82">
        <v>64370.465138108797</v>
      </c>
      <c r="D135" s="82">
        <v>8806.9524153604143</v>
      </c>
      <c r="E135" s="82">
        <v>-55563.512722748383</v>
      </c>
      <c r="F135" s="82">
        <v>-56098.605852756089</v>
      </c>
    </row>
    <row r="136" spans="2:6" x14ac:dyDescent="0.25">
      <c r="B136" s="81">
        <v>0.46041666666666631</v>
      </c>
      <c r="C136" s="82">
        <v>64636.664892608795</v>
      </c>
      <c r="D136" s="82">
        <v>8873.3862753604135</v>
      </c>
      <c r="E136" s="82">
        <v>-55763.278617248383</v>
      </c>
      <c r="F136" s="82">
        <v>-56098.605852756089</v>
      </c>
    </row>
    <row r="137" spans="2:6" x14ac:dyDescent="0.25">
      <c r="B137" s="81">
        <v>0.46111111111111075</v>
      </c>
      <c r="C137" s="82">
        <v>64913.440439351805</v>
      </c>
      <c r="D137" s="82">
        <v>8909.7109175104142</v>
      </c>
      <c r="E137" s="82">
        <v>-56003.729521841393</v>
      </c>
      <c r="F137" s="82">
        <v>-56098.605852756089</v>
      </c>
    </row>
    <row r="138" spans="2:6" x14ac:dyDescent="0.25">
      <c r="B138" s="81">
        <v>0.46180555555555519</v>
      </c>
      <c r="C138" s="82">
        <v>65053.429447213872</v>
      </c>
      <c r="D138" s="82">
        <v>8954.8235944577827</v>
      </c>
      <c r="E138" s="82">
        <v>-56098.605852756089</v>
      </c>
      <c r="F138" s="82">
        <v>-56098.605852756089</v>
      </c>
    </row>
    <row r="139" spans="2:6" x14ac:dyDescent="0.25">
      <c r="B139" s="81">
        <v>0.46249999999999963</v>
      </c>
      <c r="C139" s="82">
        <v>65157.787851666253</v>
      </c>
      <c r="D139" s="82">
        <v>15700.026231000898</v>
      </c>
      <c r="E139" s="82">
        <v>-49457.761620665355</v>
      </c>
      <c r="F139" s="82">
        <v>-56098.605852756089</v>
      </c>
    </row>
    <row r="140" spans="2:6" x14ac:dyDescent="0.25">
      <c r="B140" s="81">
        <v>0.46319444444444408</v>
      </c>
      <c r="C140" s="82">
        <v>65450.96905960032</v>
      </c>
      <c r="D140" s="82">
        <v>15858.642548270898</v>
      </c>
      <c r="E140" s="82">
        <v>-49592.326511329418</v>
      </c>
      <c r="F140" s="82">
        <v>-56098.605852756089</v>
      </c>
    </row>
    <row r="141" spans="2:6" x14ac:dyDescent="0.25">
      <c r="B141" s="81">
        <v>0.46388888888888852</v>
      </c>
      <c r="C141" s="82">
        <v>65809.1611651079</v>
      </c>
      <c r="D141" s="82">
        <v>16170.443984457936</v>
      </c>
      <c r="E141" s="82">
        <v>-49638.717180649968</v>
      </c>
      <c r="F141" s="82">
        <v>-56098.605852756089</v>
      </c>
    </row>
    <row r="142" spans="2:6" x14ac:dyDescent="0.25">
      <c r="B142" s="81">
        <v>0.46458333333333296</v>
      </c>
      <c r="C142" s="82">
        <v>66138.916925553</v>
      </c>
      <c r="D142" s="82">
        <v>16396.105041639184</v>
      </c>
      <c r="E142" s="82">
        <v>-49742.811883913819</v>
      </c>
      <c r="F142" s="82">
        <v>-56098.605852756089</v>
      </c>
    </row>
    <row r="143" spans="2:6" x14ac:dyDescent="0.25">
      <c r="B143" s="81">
        <v>0.4652777777777774</v>
      </c>
      <c r="C143" s="82">
        <v>66354.030350790767</v>
      </c>
      <c r="D143" s="82">
        <v>16509.250367752942</v>
      </c>
      <c r="E143" s="82">
        <v>-49844.779983037821</v>
      </c>
      <c r="F143" s="82">
        <v>-56098.605852756089</v>
      </c>
    </row>
    <row r="144" spans="2:6" x14ac:dyDescent="0.25">
      <c r="B144" s="81">
        <v>0.46597222222222184</v>
      </c>
      <c r="C144" s="82">
        <v>66470.434686683628</v>
      </c>
      <c r="D144" s="82">
        <v>16625.956785802089</v>
      </c>
      <c r="E144" s="82">
        <v>-49844.477900881539</v>
      </c>
      <c r="F144" s="82">
        <v>-56098.605852756089</v>
      </c>
    </row>
    <row r="145" spans="2:6" x14ac:dyDescent="0.25">
      <c r="B145" s="81">
        <v>0.46666666666666629</v>
      </c>
      <c r="C145" s="82">
        <v>66570.733499732305</v>
      </c>
      <c r="D145" s="82">
        <v>16729.159496940978</v>
      </c>
      <c r="E145" s="82">
        <v>-49841.574002791327</v>
      </c>
      <c r="F145" s="82">
        <v>-56098.605852756089</v>
      </c>
    </row>
    <row r="146" spans="2:6" x14ac:dyDescent="0.25">
      <c r="B146" s="81">
        <v>0.46736111111111073</v>
      </c>
      <c r="C146" s="82">
        <v>66747.973773637073</v>
      </c>
      <c r="D146" s="82">
        <v>17225.135135520424</v>
      </c>
      <c r="E146" s="82">
        <v>-49522.838638116649</v>
      </c>
      <c r="F146" s="82">
        <v>-56098.605852756089</v>
      </c>
    </row>
    <row r="147" spans="2:6" x14ac:dyDescent="0.25">
      <c r="B147" s="81">
        <v>0.46805555555555517</v>
      </c>
      <c r="C147" s="82">
        <v>67346.550742933992</v>
      </c>
      <c r="D147" s="82">
        <v>17344.67502776577</v>
      </c>
      <c r="E147" s="82">
        <v>-50001.875715168222</v>
      </c>
      <c r="F147" s="82">
        <v>-56098.605852756089</v>
      </c>
    </row>
    <row r="148" spans="2:6" x14ac:dyDescent="0.25">
      <c r="B148" s="81">
        <v>0.46874999999999961</v>
      </c>
      <c r="C148" s="82">
        <v>67531.55054046429</v>
      </c>
      <c r="D148" s="82">
        <v>17579.926323651485</v>
      </c>
      <c r="E148" s="82">
        <v>-49951.624216812808</v>
      </c>
      <c r="F148" s="82">
        <v>-56098.605852756089</v>
      </c>
    </row>
    <row r="149" spans="2:6" x14ac:dyDescent="0.25">
      <c r="B149" s="81">
        <v>0.46944444444444405</v>
      </c>
      <c r="C149" s="82">
        <v>67629.131985214291</v>
      </c>
      <c r="D149" s="82">
        <v>17673.582402683303</v>
      </c>
      <c r="E149" s="82">
        <v>-49955.549582530992</v>
      </c>
      <c r="F149" s="82">
        <v>-56098.605852756089</v>
      </c>
    </row>
    <row r="150" spans="2:6" x14ac:dyDescent="0.25">
      <c r="B150" s="81">
        <v>0.4701388888888885</v>
      </c>
      <c r="C150" s="82">
        <v>67788.400215683345</v>
      </c>
      <c r="D150" s="82">
        <v>17877.441938515247</v>
      </c>
      <c r="E150" s="82">
        <v>-49910.958277168102</v>
      </c>
      <c r="F150" s="82">
        <v>-56098.605852756089</v>
      </c>
    </row>
    <row r="151" spans="2:6" x14ac:dyDescent="0.25">
      <c r="B151" s="81">
        <v>0.47083333333333294</v>
      </c>
      <c r="C151" s="82">
        <v>67922.761826884525</v>
      </c>
      <c r="D151" s="82">
        <v>18029.798223407059</v>
      </c>
      <c r="E151" s="82">
        <v>-49892.963603477467</v>
      </c>
      <c r="F151" s="82">
        <v>-56098.605852756089</v>
      </c>
    </row>
    <row r="152" spans="2:6" x14ac:dyDescent="0.25">
      <c r="B152" s="81">
        <v>0.47152777777777738</v>
      </c>
      <c r="C152" s="82">
        <v>68021.698048584527</v>
      </c>
      <c r="D152" s="82">
        <v>18233.110041888012</v>
      </c>
      <c r="E152" s="82">
        <v>-49788.588006696518</v>
      </c>
      <c r="F152" s="82">
        <v>-56098.605852756089</v>
      </c>
    </row>
    <row r="153" spans="2:6" x14ac:dyDescent="0.25">
      <c r="B153" s="81">
        <v>0.47222222222222182</v>
      </c>
      <c r="C153" s="82">
        <v>68174.268069063692</v>
      </c>
      <c r="D153" s="82">
        <v>18405.049249561387</v>
      </c>
      <c r="E153" s="82">
        <v>-49769.218819502305</v>
      </c>
      <c r="F153" s="82">
        <v>-56098.605852756089</v>
      </c>
    </row>
    <row r="154" spans="2:6" x14ac:dyDescent="0.25">
      <c r="B154" s="81">
        <v>0.47291666666666626</v>
      </c>
      <c r="C154" s="82">
        <v>68369.142104591883</v>
      </c>
      <c r="D154" s="82">
        <v>18569.627149372438</v>
      </c>
      <c r="E154" s="82">
        <v>-49799.514955219449</v>
      </c>
      <c r="F154" s="82">
        <v>-56098.605852756089</v>
      </c>
    </row>
    <row r="155" spans="2:6" x14ac:dyDescent="0.25">
      <c r="B155" s="81">
        <v>0.47361111111111071</v>
      </c>
      <c r="C155" s="82">
        <v>68479.705208560277</v>
      </c>
      <c r="D155" s="82">
        <v>18669.957940775101</v>
      </c>
      <c r="E155" s="82">
        <v>-49809.747267785177</v>
      </c>
      <c r="F155" s="82">
        <v>-56098.605852756089</v>
      </c>
    </row>
    <row r="156" spans="2:6" x14ac:dyDescent="0.25">
      <c r="B156" s="81">
        <v>0.47430555555555515</v>
      </c>
      <c r="C156" s="82">
        <v>68615.217847225489</v>
      </c>
      <c r="D156" s="82">
        <v>18855.02985321885</v>
      </c>
      <c r="E156" s="82">
        <v>-49760.187994006643</v>
      </c>
      <c r="F156" s="82">
        <v>-56098.605852756089</v>
      </c>
    </row>
    <row r="157" spans="2:6" x14ac:dyDescent="0.25">
      <c r="B157" s="81">
        <v>0.47499999999999959</v>
      </c>
      <c r="C157" s="82">
        <v>68684.057381079023</v>
      </c>
      <c r="D157" s="82">
        <v>19005.851874484055</v>
      </c>
      <c r="E157" s="82">
        <v>-49678.205506594968</v>
      </c>
      <c r="F157" s="82">
        <v>-56098.605852756089</v>
      </c>
    </row>
    <row r="158" spans="2:6" x14ac:dyDescent="0.25">
      <c r="B158" s="81">
        <v>0.47569444444444403</v>
      </c>
      <c r="C158" s="82">
        <v>68869.256831794715</v>
      </c>
      <c r="D158" s="82">
        <v>19105.410795232132</v>
      </c>
      <c r="E158" s="82">
        <v>-49763.84603656258</v>
      </c>
      <c r="F158" s="82">
        <v>-56098.605852756089</v>
      </c>
    </row>
    <row r="159" spans="2:6" x14ac:dyDescent="0.25">
      <c r="B159" s="81">
        <v>0.47638888888888847</v>
      </c>
      <c r="C159" s="82">
        <v>69022.738435457752</v>
      </c>
      <c r="D159" s="82">
        <v>19257.761475866748</v>
      </c>
      <c r="E159" s="82">
        <v>-49764.976959591004</v>
      </c>
      <c r="F159" s="82">
        <v>-56098.605852756089</v>
      </c>
    </row>
    <row r="160" spans="2:6" x14ac:dyDescent="0.25">
      <c r="B160" s="81">
        <v>0.47708333333333292</v>
      </c>
      <c r="C160" s="82">
        <v>69254.195457685026</v>
      </c>
      <c r="D160" s="82">
        <v>19692.753047663206</v>
      </c>
      <c r="E160" s="82">
        <v>-49561.442410021817</v>
      </c>
      <c r="F160" s="82">
        <v>-56098.605852756089</v>
      </c>
    </row>
    <row r="161" spans="2:6" x14ac:dyDescent="0.25">
      <c r="B161" s="81">
        <v>0.47777777777777736</v>
      </c>
      <c r="C161" s="82">
        <v>69642.936669330185</v>
      </c>
      <c r="D161" s="82">
        <v>19782.093103285428</v>
      </c>
      <c r="E161" s="82">
        <v>-49860.843566044758</v>
      </c>
      <c r="F161" s="82">
        <v>-56098.605852756089</v>
      </c>
    </row>
    <row r="162" spans="2:6" x14ac:dyDescent="0.25">
      <c r="B162" s="81">
        <v>0.4784722222222218</v>
      </c>
      <c r="C162" s="82">
        <v>69775.876776753255</v>
      </c>
      <c r="D162" s="82">
        <v>19873.343921729873</v>
      </c>
      <c r="E162" s="82">
        <v>-49902.532855023383</v>
      </c>
      <c r="F162" s="82">
        <v>-56098.605852756089</v>
      </c>
    </row>
    <row r="163" spans="2:6" x14ac:dyDescent="0.25">
      <c r="B163" s="81">
        <v>0.47916666666666624</v>
      </c>
      <c r="C163" s="82">
        <v>70181.383270488732</v>
      </c>
      <c r="D163" s="82">
        <v>19996.356236122181</v>
      </c>
      <c r="E163" s="82">
        <v>-50185.027034366547</v>
      </c>
      <c r="F163" s="82">
        <v>-56098.605852756089</v>
      </c>
    </row>
    <row r="164" spans="2:6" x14ac:dyDescent="0.25">
      <c r="B164" s="81">
        <v>0.47986111111111068</v>
      </c>
      <c r="C164" s="82">
        <v>70267.205962576452</v>
      </c>
      <c r="D164" s="82">
        <v>20176.81045750956</v>
      </c>
      <c r="E164" s="82">
        <v>-50090.395505066888</v>
      </c>
      <c r="F164" s="82">
        <v>-56098.605852756089</v>
      </c>
    </row>
    <row r="165" spans="2:6" x14ac:dyDescent="0.25">
      <c r="B165" s="81">
        <v>0.48055555555555513</v>
      </c>
      <c r="C165" s="82">
        <v>70328.580865909782</v>
      </c>
      <c r="D165" s="82">
        <v>20280.633951581782</v>
      </c>
      <c r="E165" s="82">
        <v>-50047.946914328</v>
      </c>
      <c r="F165" s="82">
        <v>-56098.605852756089</v>
      </c>
    </row>
    <row r="166" spans="2:6" x14ac:dyDescent="0.25">
      <c r="B166" s="81">
        <v>0.48124999999999957</v>
      </c>
      <c r="C166" s="82">
        <v>70482.99277733083</v>
      </c>
      <c r="D166" s="82">
        <v>20402.665454290116</v>
      </c>
      <c r="E166" s="82">
        <v>-50080.327323040714</v>
      </c>
      <c r="F166" s="82">
        <v>-56098.605852756089</v>
      </c>
    </row>
    <row r="167" spans="2:6" x14ac:dyDescent="0.25">
      <c r="B167" s="81">
        <v>0.48194444444444401</v>
      </c>
      <c r="C167" s="82">
        <v>70784.233650653347</v>
      </c>
      <c r="D167" s="82">
        <v>20572.776547098449</v>
      </c>
      <c r="E167" s="82">
        <v>-50211.457103554902</v>
      </c>
      <c r="F167" s="82">
        <v>-56098.605852756089</v>
      </c>
    </row>
    <row r="168" spans="2:6" x14ac:dyDescent="0.25">
      <c r="B168" s="81">
        <v>0.48263888888888845</v>
      </c>
      <c r="C168" s="82">
        <v>70915.871397142517</v>
      </c>
      <c r="D168" s="82">
        <v>20656.34812085321</v>
      </c>
      <c r="E168" s="82">
        <v>-50259.523276289307</v>
      </c>
      <c r="F168" s="82">
        <v>-56098.605852756089</v>
      </c>
    </row>
    <row r="169" spans="2:6" x14ac:dyDescent="0.25">
      <c r="B169" s="81">
        <v>0.48333333333333289</v>
      </c>
      <c r="C169" s="82">
        <v>70989.349825711965</v>
      </c>
      <c r="D169" s="82">
        <v>21165.618595884462</v>
      </c>
      <c r="E169" s="82">
        <v>-49823.731229827506</v>
      </c>
      <c r="F169" s="82">
        <v>-56098.605852756089</v>
      </c>
    </row>
    <row r="170" spans="2:6" x14ac:dyDescent="0.25">
      <c r="B170" s="81">
        <v>0.48402777777777733</v>
      </c>
      <c r="C170" s="82">
        <v>71254.242302075596</v>
      </c>
      <c r="D170" s="82">
        <v>21320.252981676127</v>
      </c>
      <c r="E170" s="82">
        <v>-49933.989320399472</v>
      </c>
      <c r="F170" s="82">
        <v>-56098.605852756089</v>
      </c>
    </row>
    <row r="171" spans="2:6" x14ac:dyDescent="0.25">
      <c r="B171" s="81">
        <v>0.48472222222222178</v>
      </c>
      <c r="C171" s="82">
        <v>71376.679659301793</v>
      </c>
      <c r="D171" s="82">
        <v>21479.879090883849</v>
      </c>
      <c r="E171" s="82">
        <v>-49896.800568417944</v>
      </c>
      <c r="F171" s="82">
        <v>-56098.605852756089</v>
      </c>
    </row>
    <row r="172" spans="2:6" x14ac:dyDescent="0.25">
      <c r="B172" s="81">
        <v>0.48541666666666622</v>
      </c>
      <c r="C172" s="82">
        <v>71468.854932479051</v>
      </c>
      <c r="D172" s="82">
        <v>21604.132528217182</v>
      </c>
      <c r="E172" s="82">
        <v>-49864.722404261869</v>
      </c>
      <c r="F172" s="82">
        <v>-56098.605852756089</v>
      </c>
    </row>
    <row r="173" spans="2:6" x14ac:dyDescent="0.25">
      <c r="B173" s="81">
        <v>0.48611111111111066</v>
      </c>
      <c r="C173" s="82">
        <v>71611.568463292773</v>
      </c>
      <c r="D173" s="82">
        <v>21696.862486499791</v>
      </c>
      <c r="E173" s="82">
        <v>-49914.705976792982</v>
      </c>
      <c r="F173" s="82">
        <v>-56098.605852756089</v>
      </c>
    </row>
    <row r="174" spans="2:6" x14ac:dyDescent="0.25">
      <c r="B174" s="81">
        <v>0.4868055555555551</v>
      </c>
      <c r="C174" s="82">
        <v>71708.997812891059</v>
      </c>
      <c r="D174" s="82">
        <v>21822.790937574791</v>
      </c>
      <c r="E174" s="82">
        <v>-49886.206875316268</v>
      </c>
      <c r="F174" s="82">
        <v>-56098.605852756089</v>
      </c>
    </row>
    <row r="175" spans="2:6" x14ac:dyDescent="0.25">
      <c r="B175" s="81">
        <v>0.48749999999999954</v>
      </c>
      <c r="C175" s="82">
        <v>72037.822702116056</v>
      </c>
      <c r="D175" s="82">
        <v>21926.452730289078</v>
      </c>
      <c r="E175" s="82">
        <v>-50111.369971826978</v>
      </c>
      <c r="F175" s="82">
        <v>-56098.605852756089</v>
      </c>
    </row>
    <row r="176" spans="2:6" x14ac:dyDescent="0.25">
      <c r="B176" s="81">
        <v>0.48819444444444399</v>
      </c>
      <c r="C176" s="82">
        <v>72133.90427199105</v>
      </c>
      <c r="D176" s="82">
        <v>22094.271695036641</v>
      </c>
      <c r="E176" s="82">
        <v>-50039.632576954406</v>
      </c>
      <c r="F176" s="82">
        <v>-56098.605852756089</v>
      </c>
    </row>
    <row r="177" spans="2:6" x14ac:dyDescent="0.25">
      <c r="B177" s="81">
        <v>0.48888888888888843</v>
      </c>
      <c r="C177" s="82">
        <v>72288.290716051197</v>
      </c>
      <c r="D177" s="82">
        <v>22607.257097297166</v>
      </c>
      <c r="E177" s="82">
        <v>-49681.033618754031</v>
      </c>
      <c r="F177" s="82">
        <v>-56098.605852756089</v>
      </c>
    </row>
    <row r="178" spans="2:6" x14ac:dyDescent="0.25">
      <c r="B178" s="81">
        <v>0.48958333333333287</v>
      </c>
      <c r="C178" s="82">
        <v>72680.262867955957</v>
      </c>
      <c r="D178" s="82">
        <v>22689.589181400701</v>
      </c>
      <c r="E178" s="82">
        <v>-49990.673686555252</v>
      </c>
      <c r="F178" s="82">
        <v>-56098.605852756089</v>
      </c>
    </row>
    <row r="179" spans="2:6" x14ac:dyDescent="0.25">
      <c r="B179" s="81">
        <v>0.49027777777777731</v>
      </c>
      <c r="C179" s="82">
        <v>72758.786661796621</v>
      </c>
      <c r="D179" s="82">
        <v>22774.395548543558</v>
      </c>
      <c r="E179" s="82">
        <v>-49984.391113253063</v>
      </c>
      <c r="F179" s="82">
        <v>-56098.605852756089</v>
      </c>
    </row>
    <row r="180" spans="2:6" x14ac:dyDescent="0.25">
      <c r="B180" s="81">
        <v>0.49097222222222175</v>
      </c>
      <c r="C180" s="82">
        <v>73112.977963013283</v>
      </c>
      <c r="D180" s="82">
        <v>23272.963652971335</v>
      </c>
      <c r="E180" s="82">
        <v>-49840.014310041952</v>
      </c>
      <c r="F180" s="82">
        <v>-56098.605852756089</v>
      </c>
    </row>
    <row r="181" spans="2:6" x14ac:dyDescent="0.25">
      <c r="B181" s="81">
        <v>0.4916666666666662</v>
      </c>
      <c r="C181" s="82">
        <v>73266.718620873173</v>
      </c>
      <c r="D181" s="82">
        <v>24492.80075717275</v>
      </c>
      <c r="E181" s="82">
        <v>-48773.917863700422</v>
      </c>
      <c r="F181" s="82">
        <v>-56098.605852756089</v>
      </c>
    </row>
    <row r="182" spans="2:6" x14ac:dyDescent="0.25">
      <c r="B182" s="81">
        <v>0.49236111111111064</v>
      </c>
      <c r="C182" s="82">
        <v>73549.22308466438</v>
      </c>
      <c r="D182" s="82">
        <v>24591.563467521166</v>
      </c>
      <c r="E182" s="82">
        <v>-48957.659617143217</v>
      </c>
      <c r="F182" s="82">
        <v>-56098.605852756089</v>
      </c>
    </row>
    <row r="183" spans="2:6" x14ac:dyDescent="0.25">
      <c r="B183" s="81">
        <v>0.49305555555555508</v>
      </c>
      <c r="C183" s="82">
        <v>73690.669440164376</v>
      </c>
      <c r="D183" s="82">
        <v>24705.557817360328</v>
      </c>
      <c r="E183" s="82">
        <v>-48985.111622804048</v>
      </c>
      <c r="F183" s="82">
        <v>-56098.605852756089</v>
      </c>
    </row>
    <row r="184" spans="2:6" x14ac:dyDescent="0.25">
      <c r="B184" s="81">
        <v>0.49374999999999952</v>
      </c>
      <c r="C184" s="82">
        <v>73759.089891807234</v>
      </c>
      <c r="D184" s="82">
        <v>25034.89845291866</v>
      </c>
      <c r="E184" s="82">
        <v>-48724.191438888578</v>
      </c>
      <c r="F184" s="82">
        <v>-56098.605852756089</v>
      </c>
    </row>
    <row r="185" spans="2:6" x14ac:dyDescent="0.25">
      <c r="B185" s="81">
        <v>0.49444444444444396</v>
      </c>
      <c r="C185" s="82">
        <v>74010.60464210168</v>
      </c>
      <c r="D185" s="82">
        <v>25259.407125415575</v>
      </c>
      <c r="E185" s="82">
        <v>-48751.197516686108</v>
      </c>
      <c r="F185" s="82">
        <v>-56098.605852756089</v>
      </c>
    </row>
    <row r="186" spans="2:6" x14ac:dyDescent="0.25">
      <c r="B186" s="81">
        <v>0.49513888888888841</v>
      </c>
      <c r="C186" s="82">
        <v>74182.461924196919</v>
      </c>
      <c r="D186" s="82">
        <v>25357.620494343384</v>
      </c>
      <c r="E186" s="82">
        <v>-48824.841429853535</v>
      </c>
      <c r="F186" s="82">
        <v>-56098.605852756089</v>
      </c>
    </row>
    <row r="187" spans="2:6" x14ac:dyDescent="0.25">
      <c r="B187" s="81">
        <v>0.49583333333333285</v>
      </c>
      <c r="C187" s="82">
        <v>74316.94343265846</v>
      </c>
      <c r="D187" s="82">
        <v>25417.194992687084</v>
      </c>
      <c r="E187" s="82">
        <v>-48899.748439971372</v>
      </c>
      <c r="F187" s="82">
        <v>-56098.605852756089</v>
      </c>
    </row>
    <row r="188" spans="2:6" x14ac:dyDescent="0.25">
      <c r="B188" s="81">
        <v>0.49652777777777729</v>
      </c>
      <c r="C188" s="82">
        <v>74424.990295431184</v>
      </c>
      <c r="D188" s="82">
        <v>25524.677448979943</v>
      </c>
      <c r="E188" s="82">
        <v>-48900.312846451241</v>
      </c>
      <c r="F188" s="82">
        <v>-56098.605852756089</v>
      </c>
    </row>
    <row r="189" spans="2:6" x14ac:dyDescent="0.25">
      <c r="B189" s="81">
        <v>0.49722222222222173</v>
      </c>
      <c r="C189" s="82">
        <v>74533.816736947847</v>
      </c>
      <c r="D189" s="82">
        <v>25771.467068717924</v>
      </c>
      <c r="E189" s="82">
        <v>-48762.349668229923</v>
      </c>
      <c r="F189" s="82">
        <v>-56098.605852756089</v>
      </c>
    </row>
    <row r="190" spans="2:6" x14ac:dyDescent="0.25">
      <c r="B190" s="81">
        <v>0.49791666666666617</v>
      </c>
      <c r="C190" s="82">
        <v>74661.891715584206</v>
      </c>
      <c r="D190" s="82">
        <v>26499.376691135938</v>
      </c>
      <c r="E190" s="82">
        <v>-48162.515024448265</v>
      </c>
      <c r="F190" s="82">
        <v>-56098.605852756089</v>
      </c>
    </row>
    <row r="191" spans="2:6" x14ac:dyDescent="0.25">
      <c r="B191" s="81">
        <v>0.49861111111111062</v>
      </c>
      <c r="C191" s="82">
        <v>74800.860739715165</v>
      </c>
      <c r="D191" s="82">
        <v>26764.44322435353</v>
      </c>
      <c r="E191" s="82">
        <v>-48036.417515361638</v>
      </c>
      <c r="F191" s="82">
        <v>-56098.605852756089</v>
      </c>
    </row>
    <row r="192" spans="2:6" x14ac:dyDescent="0.25">
      <c r="B192" s="81">
        <v>0.49930555555555506</v>
      </c>
      <c r="C192" s="82">
        <v>74847.233174923502</v>
      </c>
      <c r="D192" s="82">
        <v>26829.649347246388</v>
      </c>
      <c r="E192" s="82">
        <v>-48017.58382767711</v>
      </c>
      <c r="F192" s="82">
        <v>-56098.605852756089</v>
      </c>
    </row>
    <row r="193" spans="2:6" x14ac:dyDescent="0.25">
      <c r="B193" s="81">
        <v>0.4999999999999995</v>
      </c>
      <c r="C193" s="82">
        <v>74932.986527206333</v>
      </c>
      <c r="D193" s="82">
        <v>27074.140538889245</v>
      </c>
      <c r="E193" s="82">
        <v>-47858.845988317087</v>
      </c>
      <c r="F193" s="82">
        <v>-56098.605852756089</v>
      </c>
    </row>
    <row r="194" spans="2:6" x14ac:dyDescent="0.25">
      <c r="B194" s="81">
        <v>0.500694444444444</v>
      </c>
      <c r="C194" s="82">
        <v>75001.405249773001</v>
      </c>
      <c r="D194" s="82">
        <v>27181.151037502521</v>
      </c>
      <c r="E194" s="82">
        <v>-47820.254212270476</v>
      </c>
      <c r="F194" s="82">
        <v>-56098.605852756089</v>
      </c>
    </row>
    <row r="195" spans="2:6" x14ac:dyDescent="0.25">
      <c r="B195" s="81">
        <v>0.50138888888888844</v>
      </c>
      <c r="C195" s="82">
        <v>75114.030441523006</v>
      </c>
      <c r="D195" s="82">
        <v>27257.046483646965</v>
      </c>
      <c r="E195" s="82">
        <v>-47856.983957876044</v>
      </c>
      <c r="F195" s="82">
        <v>-56098.605852756089</v>
      </c>
    </row>
    <row r="196" spans="2:6" x14ac:dyDescent="0.25">
      <c r="B196" s="81">
        <v>0.50208333333333288</v>
      </c>
      <c r="C196" s="82">
        <v>75222.409738756338</v>
      </c>
      <c r="D196" s="82">
        <v>27404.207080743119</v>
      </c>
      <c r="E196" s="82">
        <v>-47818.202658013222</v>
      </c>
      <c r="F196" s="82">
        <v>-56098.605852756089</v>
      </c>
    </row>
    <row r="197" spans="2:6" x14ac:dyDescent="0.25">
      <c r="B197" s="81">
        <v>0.50277777777777732</v>
      </c>
      <c r="C197" s="82">
        <v>75373.338039152164</v>
      </c>
      <c r="D197" s="82">
        <v>27702.559359717477</v>
      </c>
      <c r="E197" s="82">
        <v>-47670.77867943469</v>
      </c>
      <c r="F197" s="82">
        <v>-56098.605852756089</v>
      </c>
    </row>
    <row r="198" spans="2:6" x14ac:dyDescent="0.25">
      <c r="B198" s="81">
        <v>0.50347222222222177</v>
      </c>
      <c r="C198" s="82">
        <v>75422.070924666055</v>
      </c>
      <c r="D198" s="82">
        <v>27904.830404036158</v>
      </c>
      <c r="E198" s="82">
        <v>-47517.240520629901</v>
      </c>
      <c r="F198" s="82">
        <v>-56098.605852756089</v>
      </c>
    </row>
    <row r="199" spans="2:6" x14ac:dyDescent="0.25">
      <c r="B199" s="81">
        <v>0.50416666666666621</v>
      </c>
      <c r="C199" s="82">
        <v>75506.177581369353</v>
      </c>
      <c r="D199" s="82">
        <v>28040.923934786158</v>
      </c>
      <c r="E199" s="82">
        <v>-47465.253646583194</v>
      </c>
      <c r="F199" s="82">
        <v>-56098.605852756089</v>
      </c>
    </row>
    <row r="200" spans="2:6" x14ac:dyDescent="0.25">
      <c r="B200" s="81">
        <v>0.50486111111111065</v>
      </c>
      <c r="C200" s="82">
        <v>75602.789874611772</v>
      </c>
      <c r="D200" s="82">
        <v>28199.212580192408</v>
      </c>
      <c r="E200" s="82">
        <v>-47403.57729441936</v>
      </c>
      <c r="F200" s="82">
        <v>-56098.605852756089</v>
      </c>
    </row>
    <row r="201" spans="2:6" x14ac:dyDescent="0.25">
      <c r="B201" s="81">
        <v>0.50555555555555509</v>
      </c>
      <c r="C201" s="82">
        <v>75676.499492254632</v>
      </c>
      <c r="D201" s="82">
        <v>28270.593362609074</v>
      </c>
      <c r="E201" s="82">
        <v>-47405.906129645562</v>
      </c>
      <c r="F201" s="82">
        <v>-56098.605852756089</v>
      </c>
    </row>
    <row r="202" spans="2:6" x14ac:dyDescent="0.25">
      <c r="B202" s="81">
        <v>0.50624999999999953</v>
      </c>
      <c r="C202" s="82">
        <v>75761.622519668919</v>
      </c>
      <c r="D202" s="82">
        <v>28391.060812556043</v>
      </c>
      <c r="E202" s="82">
        <v>-47370.56170711288</v>
      </c>
      <c r="F202" s="82">
        <v>-56098.605852756089</v>
      </c>
    </row>
    <row r="203" spans="2:6" x14ac:dyDescent="0.25">
      <c r="B203" s="81">
        <v>0.50694444444444398</v>
      </c>
      <c r="C203" s="82">
        <v>75866.870742196188</v>
      </c>
      <c r="D203" s="82">
        <v>28472.813530615567</v>
      </c>
      <c r="E203" s="82">
        <v>-47394.057211580621</v>
      </c>
      <c r="F203" s="82">
        <v>-56098.605852756089</v>
      </c>
    </row>
    <row r="204" spans="2:6" x14ac:dyDescent="0.25">
      <c r="B204" s="81">
        <v>0.50763888888888842</v>
      </c>
      <c r="C204" s="82">
        <v>76121.270788321184</v>
      </c>
      <c r="D204" s="82">
        <v>28644.229674882234</v>
      </c>
      <c r="E204" s="82">
        <v>-47477.041113438951</v>
      </c>
      <c r="F204" s="82">
        <v>-56098.605852756089</v>
      </c>
    </row>
    <row r="205" spans="2:6" x14ac:dyDescent="0.25">
      <c r="B205" s="81">
        <v>0.50833333333333286</v>
      </c>
      <c r="C205" s="82">
        <v>76310.793868063614</v>
      </c>
      <c r="D205" s="82">
        <v>28766.796418898899</v>
      </c>
      <c r="E205" s="82">
        <v>-47543.997449164715</v>
      </c>
      <c r="F205" s="82">
        <v>-56098.605852756089</v>
      </c>
    </row>
    <row r="206" spans="2:6" x14ac:dyDescent="0.25">
      <c r="B206" s="81">
        <v>0.5090277777777773</v>
      </c>
      <c r="C206" s="82">
        <v>76420.777590438607</v>
      </c>
      <c r="D206" s="82">
        <v>29299.127684732233</v>
      </c>
      <c r="E206" s="82">
        <v>-47121.649905706377</v>
      </c>
      <c r="F206" s="82">
        <v>-56098.605852756089</v>
      </c>
    </row>
    <row r="207" spans="2:6" x14ac:dyDescent="0.25">
      <c r="B207" s="81">
        <v>0.50972222222222174</v>
      </c>
      <c r="C207" s="82">
        <v>76515.82289377194</v>
      </c>
      <c r="D207" s="82">
        <v>29458.667553494859</v>
      </c>
      <c r="E207" s="82">
        <v>-47057.155340277081</v>
      </c>
      <c r="F207" s="82">
        <v>-56098.605852756089</v>
      </c>
    </row>
    <row r="208" spans="2:6" x14ac:dyDescent="0.25">
      <c r="B208" s="81">
        <v>0.51041666666666619</v>
      </c>
      <c r="C208" s="82">
        <v>76554.656911355269</v>
      </c>
      <c r="D208" s="82">
        <v>29607.108117939304</v>
      </c>
      <c r="E208" s="82">
        <v>-46947.548793415961</v>
      </c>
      <c r="F208" s="82">
        <v>-56098.605852756089</v>
      </c>
    </row>
    <row r="209" spans="2:6" x14ac:dyDescent="0.25">
      <c r="B209" s="81">
        <v>0.51111111111111063</v>
      </c>
      <c r="C209" s="82">
        <v>76616.598486655275</v>
      </c>
      <c r="D209" s="82">
        <v>29656.276382383749</v>
      </c>
      <c r="E209" s="82">
        <v>-46960.32210427153</v>
      </c>
      <c r="F209" s="82">
        <v>-56098.605852756089</v>
      </c>
    </row>
    <row r="210" spans="2:6" x14ac:dyDescent="0.25">
      <c r="B210" s="81">
        <v>0.51180555555555507</v>
      </c>
      <c r="C210" s="82">
        <v>76711.717564405277</v>
      </c>
      <c r="D210" s="82">
        <v>29763.847450148707</v>
      </c>
      <c r="E210" s="82">
        <v>-46947.87011425657</v>
      </c>
      <c r="F210" s="82">
        <v>-56098.605852756089</v>
      </c>
    </row>
    <row r="211" spans="2:6" x14ac:dyDescent="0.25">
      <c r="B211" s="81">
        <v>0.51249999999999951</v>
      </c>
      <c r="C211" s="82">
        <v>76785.815386071947</v>
      </c>
      <c r="D211" s="82">
        <v>29992.365011091566</v>
      </c>
      <c r="E211" s="82">
        <v>-46793.450374980384</v>
      </c>
      <c r="F211" s="82">
        <v>-56098.605852756089</v>
      </c>
    </row>
    <row r="212" spans="2:6" x14ac:dyDescent="0.25">
      <c r="B212" s="81">
        <v>0.51319444444444395</v>
      </c>
      <c r="C212" s="82">
        <v>76853.000958514807</v>
      </c>
      <c r="D212" s="82">
        <v>30060.145341611045</v>
      </c>
      <c r="E212" s="82">
        <v>-46792.855616903762</v>
      </c>
      <c r="F212" s="82">
        <v>-56098.605852756089</v>
      </c>
    </row>
    <row r="213" spans="2:6" x14ac:dyDescent="0.25">
      <c r="B213" s="81">
        <v>0.5138888888888884</v>
      </c>
      <c r="C213" s="82">
        <v>76896.872075401174</v>
      </c>
      <c r="D213" s="82">
        <v>30244.245429063427</v>
      </c>
      <c r="E213" s="82">
        <v>-46652.626646337747</v>
      </c>
      <c r="F213" s="82">
        <v>-56098.605852756089</v>
      </c>
    </row>
    <row r="214" spans="2:6" x14ac:dyDescent="0.25">
      <c r="B214" s="81">
        <v>0.51458333333333284</v>
      </c>
      <c r="C214" s="82">
        <v>77014.523599901178</v>
      </c>
      <c r="D214" s="82">
        <v>30378.416880536643</v>
      </c>
      <c r="E214" s="82">
        <v>-46636.106719364536</v>
      </c>
      <c r="F214" s="82">
        <v>-56098.605852756089</v>
      </c>
    </row>
    <row r="215" spans="2:6" x14ac:dyDescent="0.25">
      <c r="B215" s="81">
        <v>0.51527777777777728</v>
      </c>
      <c r="C215" s="82">
        <v>77108.326588297015</v>
      </c>
      <c r="D215" s="82">
        <v>30456.284688741187</v>
      </c>
      <c r="E215" s="82">
        <v>-46652.041899555828</v>
      </c>
      <c r="F215" s="82">
        <v>-56098.605852756089</v>
      </c>
    </row>
    <row r="216" spans="2:6" x14ac:dyDescent="0.25">
      <c r="B216" s="81">
        <v>0.51597222222222172</v>
      </c>
      <c r="C216" s="82">
        <v>77159.003163363683</v>
      </c>
      <c r="D216" s="82">
        <v>31058.20148107452</v>
      </c>
      <c r="E216" s="82">
        <v>-46100.801682289166</v>
      </c>
      <c r="F216" s="82">
        <v>-56098.605852756089</v>
      </c>
    </row>
    <row r="217" spans="2:6" x14ac:dyDescent="0.25">
      <c r="B217" s="81">
        <v>0.51666666666666616</v>
      </c>
      <c r="C217" s="82">
        <v>77311.733332230346</v>
      </c>
      <c r="D217" s="82">
        <v>31366.595437237982</v>
      </c>
      <c r="E217" s="82">
        <v>-45945.137894992367</v>
      </c>
      <c r="F217" s="82">
        <v>-56098.605852756089</v>
      </c>
    </row>
    <row r="218" spans="2:6" x14ac:dyDescent="0.25">
      <c r="B218" s="81">
        <v>0.51736111111111061</v>
      </c>
      <c r="C218" s="82">
        <v>77422.94169342125</v>
      </c>
      <c r="D218" s="82">
        <v>31441.741918137981</v>
      </c>
      <c r="E218" s="82">
        <v>-45981.199775283269</v>
      </c>
      <c r="F218" s="82">
        <v>-56098.605852756089</v>
      </c>
    </row>
    <row r="219" spans="2:6" x14ac:dyDescent="0.25">
      <c r="B219" s="81">
        <v>0.51805555555555505</v>
      </c>
      <c r="C219" s="82">
        <v>77512.402062036635</v>
      </c>
      <c r="D219" s="82">
        <v>31515.302039082424</v>
      </c>
      <c r="E219" s="82">
        <v>-45997.100022954211</v>
      </c>
      <c r="F219" s="82">
        <v>-56098.605852756089</v>
      </c>
    </row>
    <row r="220" spans="2:6" x14ac:dyDescent="0.25">
      <c r="B220" s="81">
        <v>0.51874999999999949</v>
      </c>
      <c r="C220" s="82">
        <v>77570.938376786638</v>
      </c>
      <c r="D220" s="82">
        <v>31569.961416526869</v>
      </c>
      <c r="E220" s="82">
        <v>-46000.976960259766</v>
      </c>
      <c r="F220" s="82">
        <v>-56098.605852756089</v>
      </c>
    </row>
    <row r="221" spans="2:6" x14ac:dyDescent="0.25">
      <c r="B221" s="81">
        <v>0.51944444444444393</v>
      </c>
      <c r="C221" s="82">
        <v>77646.559415744967</v>
      </c>
      <c r="D221" s="82">
        <v>31753.406890301867</v>
      </c>
      <c r="E221" s="82">
        <v>-45893.152525443104</v>
      </c>
      <c r="F221" s="82">
        <v>-56098.605852756089</v>
      </c>
    </row>
    <row r="222" spans="2:6" x14ac:dyDescent="0.25">
      <c r="B222" s="81">
        <v>0.52013888888888837</v>
      </c>
      <c r="C222" s="82">
        <v>77791.791906344966</v>
      </c>
      <c r="D222" s="82">
        <v>31886.00493574631</v>
      </c>
      <c r="E222" s="82">
        <v>-45905.786970598652</v>
      </c>
      <c r="F222" s="82">
        <v>-56098.605852756089</v>
      </c>
    </row>
    <row r="223" spans="2:6" x14ac:dyDescent="0.25">
      <c r="B223" s="81">
        <v>0.52083333333333282</v>
      </c>
      <c r="C223" s="82">
        <v>77995.51204711372</v>
      </c>
      <c r="D223" s="82">
        <v>31995.993602517738</v>
      </c>
      <c r="E223" s="82">
        <v>-45999.518444595982</v>
      </c>
      <c r="F223" s="82">
        <v>-56098.605852756089</v>
      </c>
    </row>
    <row r="224" spans="2:6" x14ac:dyDescent="0.25">
      <c r="B224" s="81">
        <v>0.52152777777777726</v>
      </c>
      <c r="C224" s="82">
        <v>78853.178348010551</v>
      </c>
      <c r="D224" s="82">
        <v>32045.030872748506</v>
      </c>
      <c r="E224" s="82">
        <v>-46808.147475262042</v>
      </c>
      <c r="F224" s="82">
        <v>-56098.605852756089</v>
      </c>
    </row>
    <row r="225" spans="2:6" x14ac:dyDescent="0.25">
      <c r="B225" s="81">
        <v>0.5222222222222217</v>
      </c>
      <c r="C225" s="82">
        <v>79324.152630072087</v>
      </c>
      <c r="D225" s="82">
        <v>32104.025739705648</v>
      </c>
      <c r="E225" s="82">
        <v>-47220.126890366439</v>
      </c>
      <c r="F225" s="82">
        <v>-56098.605852756089</v>
      </c>
    </row>
    <row r="226" spans="2:6" x14ac:dyDescent="0.25">
      <c r="B226" s="81">
        <v>0.52291666666666614</v>
      </c>
      <c r="C226" s="82">
        <v>79504.916495516532</v>
      </c>
      <c r="D226" s="82">
        <v>32236.015138194536</v>
      </c>
      <c r="E226" s="82">
        <v>-47268.901357322</v>
      </c>
      <c r="F226" s="82">
        <v>-56098.605852756089</v>
      </c>
    </row>
    <row r="227" spans="2:6" x14ac:dyDescent="0.25">
      <c r="B227" s="81">
        <v>0.52361111111111058</v>
      </c>
      <c r="C227" s="82">
        <v>79641.931229164256</v>
      </c>
      <c r="D227" s="82">
        <v>32325.109681883929</v>
      </c>
      <c r="E227" s="82">
        <v>-47316.821547280328</v>
      </c>
      <c r="F227" s="82">
        <v>-56098.605852756089</v>
      </c>
    </row>
    <row r="228" spans="2:6" x14ac:dyDescent="0.25">
      <c r="B228" s="81">
        <v>0.52430555555555503</v>
      </c>
      <c r="C228" s="82">
        <v>79744.141470697592</v>
      </c>
      <c r="D228" s="82">
        <v>32387.836979972817</v>
      </c>
      <c r="E228" s="82">
        <v>-47356.304490724775</v>
      </c>
      <c r="F228" s="82">
        <v>-56098.605852756089</v>
      </c>
    </row>
    <row r="229" spans="2:6" x14ac:dyDescent="0.25">
      <c r="B229" s="81">
        <v>0.52499999999999947</v>
      </c>
      <c r="C229" s="82">
        <v>80551.331931233304</v>
      </c>
      <c r="D229" s="82">
        <v>32439.737156528372</v>
      </c>
      <c r="E229" s="82">
        <v>-48111.594774704936</v>
      </c>
      <c r="F229" s="82">
        <v>-56098.605852756089</v>
      </c>
    </row>
    <row r="230" spans="2:6" x14ac:dyDescent="0.25">
      <c r="B230" s="81">
        <v>0.52569444444444391</v>
      </c>
      <c r="C230" s="82">
        <v>80636.172972920802</v>
      </c>
      <c r="D230" s="82">
        <v>32643.162336103371</v>
      </c>
      <c r="E230" s="82">
        <v>-47993.010636817431</v>
      </c>
      <c r="F230" s="82">
        <v>-56098.605852756089</v>
      </c>
    </row>
    <row r="231" spans="2:6" x14ac:dyDescent="0.25">
      <c r="B231" s="81">
        <v>0.52638888888888835</v>
      </c>
      <c r="C231" s="82">
        <v>80910.058193577948</v>
      </c>
      <c r="D231" s="82">
        <v>32684.667173658927</v>
      </c>
      <c r="E231" s="82">
        <v>-48225.391019919021</v>
      </c>
      <c r="F231" s="82">
        <v>-56098.605852756089</v>
      </c>
    </row>
    <row r="232" spans="2:6" x14ac:dyDescent="0.25">
      <c r="B232" s="81">
        <v>0.52708333333333279</v>
      </c>
      <c r="C232" s="82">
        <v>81787.113944219993</v>
      </c>
      <c r="D232" s="82">
        <v>32747.315752020037</v>
      </c>
      <c r="E232" s="82">
        <v>-49039.79819219996</v>
      </c>
      <c r="F232" s="82">
        <v>-56098.605852756089</v>
      </c>
    </row>
    <row r="233" spans="2:6" x14ac:dyDescent="0.25">
      <c r="B233" s="81">
        <v>0.52777777777777724</v>
      </c>
      <c r="C233" s="82">
        <v>82098.894885758447</v>
      </c>
      <c r="D233" s="82">
        <v>32853.236628253369</v>
      </c>
      <c r="E233" s="82">
        <v>-49245.658257505078</v>
      </c>
      <c r="F233" s="82">
        <v>-56098.605852756089</v>
      </c>
    </row>
    <row r="234" spans="2:6" x14ac:dyDescent="0.25">
      <c r="B234" s="81">
        <v>0.52847222222222168</v>
      </c>
      <c r="C234" s="82">
        <v>82269.718278912289</v>
      </c>
      <c r="D234" s="82">
        <v>32962.745724390872</v>
      </c>
      <c r="E234" s="82">
        <v>-49306.972554521417</v>
      </c>
      <c r="F234" s="82">
        <v>-56098.605852756089</v>
      </c>
    </row>
    <row r="235" spans="2:6" x14ac:dyDescent="0.25">
      <c r="B235" s="81">
        <v>0.52916666666666612</v>
      </c>
      <c r="C235" s="82">
        <v>82510.260687620626</v>
      </c>
      <c r="D235" s="82">
        <v>34116.246489527235</v>
      </c>
      <c r="E235" s="82">
        <v>-48394.014198093391</v>
      </c>
      <c r="F235" s="82">
        <v>-56098.605852756089</v>
      </c>
    </row>
    <row r="236" spans="2:6" x14ac:dyDescent="0.25">
      <c r="B236" s="81">
        <v>0.52986111111111056</v>
      </c>
      <c r="C236" s="82">
        <v>82760.735268620629</v>
      </c>
      <c r="D236" s="82">
        <v>34172.832116693899</v>
      </c>
      <c r="E236" s="82">
        <v>-48587.90315192673</v>
      </c>
      <c r="F236" s="82">
        <v>-56098.605852756089</v>
      </c>
    </row>
    <row r="237" spans="2:6" x14ac:dyDescent="0.25">
      <c r="B237" s="81">
        <v>0.530555555555555</v>
      </c>
      <c r="C237" s="82">
        <v>82874.618939795633</v>
      </c>
      <c r="D237" s="82">
        <v>34245.293690110564</v>
      </c>
      <c r="E237" s="82">
        <v>-48629.325249685069</v>
      </c>
      <c r="F237" s="82">
        <v>-56098.605852756089</v>
      </c>
    </row>
    <row r="238" spans="2:6" x14ac:dyDescent="0.25">
      <c r="B238" s="81">
        <v>0.53124999999999944</v>
      </c>
      <c r="C238" s="82">
        <v>82947.44525231079</v>
      </c>
      <c r="D238" s="82">
        <v>34284.046698693899</v>
      </c>
      <c r="E238" s="82">
        <v>-48663.398553616891</v>
      </c>
      <c r="F238" s="82">
        <v>-56098.605852756089</v>
      </c>
    </row>
    <row r="239" spans="2:6" x14ac:dyDescent="0.25">
      <c r="B239" s="81">
        <v>0.53194444444444389</v>
      </c>
      <c r="C239" s="82">
        <v>83003.102257760795</v>
      </c>
      <c r="D239" s="82">
        <v>34482.187542438216</v>
      </c>
      <c r="E239" s="82">
        <v>-48520.914715322579</v>
      </c>
      <c r="F239" s="82">
        <v>-56098.605852756089</v>
      </c>
    </row>
    <row r="240" spans="2:6" x14ac:dyDescent="0.25">
      <c r="B240" s="81">
        <v>0.53263888888888833</v>
      </c>
      <c r="C240" s="82">
        <v>83057.658796760792</v>
      </c>
      <c r="D240" s="82">
        <v>34562.109572537425</v>
      </c>
      <c r="E240" s="82">
        <v>-48495.549224223367</v>
      </c>
      <c r="F240" s="82">
        <v>-56098.605852756089</v>
      </c>
    </row>
    <row r="241" spans="2:6" x14ac:dyDescent="0.25">
      <c r="B241" s="81">
        <v>0.53333333333333277</v>
      </c>
      <c r="C241" s="82">
        <v>83114.343020249027</v>
      </c>
      <c r="D241" s="82">
        <v>34634.571511469963</v>
      </c>
      <c r="E241" s="82">
        <v>-48479.771508779064</v>
      </c>
      <c r="F241" s="82">
        <v>-56098.605852756089</v>
      </c>
    </row>
    <row r="242" spans="2:6" x14ac:dyDescent="0.25">
      <c r="B242" s="81">
        <v>0.53402777777777721</v>
      </c>
      <c r="C242" s="82">
        <v>83150.739289015692</v>
      </c>
      <c r="D242" s="82">
        <v>34710.374711469965</v>
      </c>
      <c r="E242" s="82">
        <v>-48440.364577545726</v>
      </c>
      <c r="F242" s="82">
        <v>-56098.605852756089</v>
      </c>
    </row>
    <row r="243" spans="2:6" x14ac:dyDescent="0.25">
      <c r="B243" s="81">
        <v>0.53472222222222165</v>
      </c>
      <c r="C243" s="82">
        <v>83213.947513315696</v>
      </c>
      <c r="D243" s="82">
        <v>34789.733464743651</v>
      </c>
      <c r="E243" s="82">
        <v>-48424.214048572045</v>
      </c>
      <c r="F243" s="82">
        <v>-56098.605852756089</v>
      </c>
    </row>
    <row r="244" spans="2:6" x14ac:dyDescent="0.25">
      <c r="B244" s="81">
        <v>0.5354166666666661</v>
      </c>
      <c r="C244" s="82">
        <v>83342.969063812066</v>
      </c>
      <c r="D244" s="82">
        <v>34875.77467139643</v>
      </c>
      <c r="E244" s="82">
        <v>-48467.194392415637</v>
      </c>
      <c r="F244" s="82">
        <v>-56098.605852756089</v>
      </c>
    </row>
    <row r="245" spans="2:6" x14ac:dyDescent="0.25">
      <c r="B245" s="81">
        <v>0.53611111111111054</v>
      </c>
      <c r="C245" s="82">
        <v>83535.250542687063</v>
      </c>
      <c r="D245" s="82">
        <v>34986.495488844346</v>
      </c>
      <c r="E245" s="82">
        <v>-48548.755053842717</v>
      </c>
      <c r="F245" s="82">
        <v>-56098.605852756089</v>
      </c>
    </row>
    <row r="246" spans="2:6" x14ac:dyDescent="0.25">
      <c r="B246" s="81">
        <v>0.53680555555555498</v>
      </c>
      <c r="C246" s="82">
        <v>83677.269007644645</v>
      </c>
      <c r="D246" s="82">
        <v>35526.863026891966</v>
      </c>
      <c r="E246" s="82">
        <v>-48150.405980752679</v>
      </c>
      <c r="F246" s="82">
        <v>-56098.605852756089</v>
      </c>
    </row>
    <row r="247" spans="2:6" x14ac:dyDescent="0.25">
      <c r="B247" s="81">
        <v>0.53749999999999942</v>
      </c>
      <c r="C247" s="82">
        <v>83793.19821350179</v>
      </c>
      <c r="D247" s="82">
        <v>35623.464845171729</v>
      </c>
      <c r="E247" s="82">
        <v>-48169.73336833006</v>
      </c>
      <c r="F247" s="82">
        <v>-56098.605852756089</v>
      </c>
    </row>
    <row r="248" spans="2:6" x14ac:dyDescent="0.25">
      <c r="B248" s="81">
        <v>0.53819444444444386</v>
      </c>
      <c r="C248" s="82">
        <v>83890.233130384149</v>
      </c>
      <c r="D248" s="82">
        <v>35679.948099891968</v>
      </c>
      <c r="E248" s="82">
        <v>-48210.285030492181</v>
      </c>
      <c r="F248" s="82">
        <v>-56098.605852756089</v>
      </c>
    </row>
    <row r="249" spans="2:6" x14ac:dyDescent="0.25">
      <c r="B249" s="81">
        <v>0.53888888888888831</v>
      </c>
      <c r="C249" s="82">
        <v>84138.18834308951</v>
      </c>
      <c r="D249" s="82">
        <v>35907.612607323215</v>
      </c>
      <c r="E249" s="82">
        <v>-48230.575735766295</v>
      </c>
      <c r="F249" s="82">
        <v>-56098.605852756089</v>
      </c>
    </row>
    <row r="250" spans="2:6" x14ac:dyDescent="0.25">
      <c r="B250" s="81">
        <v>0.53958333333333275</v>
      </c>
      <c r="C250" s="82">
        <v>84307.741992065974</v>
      </c>
      <c r="D250" s="82">
        <v>36054.851968139883</v>
      </c>
      <c r="E250" s="82">
        <v>-48252.890023926091</v>
      </c>
      <c r="F250" s="82">
        <v>-56098.605852756089</v>
      </c>
    </row>
    <row r="251" spans="2:6" x14ac:dyDescent="0.25">
      <c r="B251" s="81">
        <v>0.54027777777777719</v>
      </c>
      <c r="C251" s="82">
        <v>84456.335191965976</v>
      </c>
      <c r="D251" s="82">
        <v>36144.16728683433</v>
      </c>
      <c r="E251" s="82">
        <v>-48312.167905131646</v>
      </c>
      <c r="F251" s="82">
        <v>-56098.605852756089</v>
      </c>
    </row>
    <row r="252" spans="2:6" x14ac:dyDescent="0.25">
      <c r="B252" s="81">
        <v>0.54097222222222163</v>
      </c>
      <c r="C252" s="82">
        <v>85241.396522578099</v>
      </c>
      <c r="D252" s="82">
        <v>36384.982049389888</v>
      </c>
      <c r="E252" s="82">
        <v>-48856.414473188212</v>
      </c>
      <c r="F252" s="82">
        <v>-56098.605852756089</v>
      </c>
    </row>
    <row r="253" spans="2:6" x14ac:dyDescent="0.25">
      <c r="B253" s="81">
        <v>0.54166666666666607</v>
      </c>
      <c r="C253" s="82">
        <v>85367.017739616378</v>
      </c>
      <c r="D253" s="82">
        <v>36699.981723317665</v>
      </c>
      <c r="E253" s="82">
        <v>-48667.036016298713</v>
      </c>
      <c r="F253" s="82">
        <v>-56098.605852756089</v>
      </c>
    </row>
    <row r="254" spans="2:6" x14ac:dyDescent="0.25">
      <c r="B254" s="81">
        <v>0.54236111111111052</v>
      </c>
      <c r="C254" s="82">
        <v>85512.217783961969</v>
      </c>
      <c r="D254" s="82">
        <v>36787.753772757569</v>
      </c>
      <c r="E254" s="82">
        <v>-48724.4640112044</v>
      </c>
      <c r="F254" s="82">
        <v>-56098.605852756089</v>
      </c>
    </row>
    <row r="255" spans="2:6" x14ac:dyDescent="0.25">
      <c r="B255" s="81">
        <v>0.54305555555555496</v>
      </c>
      <c r="C255" s="82">
        <v>85596.273427413485</v>
      </c>
      <c r="D255" s="82">
        <v>37742.552642935771</v>
      </c>
      <c r="E255" s="82">
        <v>-47853.720784477715</v>
      </c>
      <c r="F255" s="82">
        <v>-56098.605852756089</v>
      </c>
    </row>
    <row r="256" spans="2:6" x14ac:dyDescent="0.25">
      <c r="B256" s="81">
        <v>0.5437499999999994</v>
      </c>
      <c r="C256" s="82">
        <v>85733.961252073481</v>
      </c>
      <c r="D256" s="82">
        <v>37864.92299014212</v>
      </c>
      <c r="E256" s="82">
        <v>-47869.03826193136</v>
      </c>
      <c r="F256" s="82">
        <v>-56098.605852756089</v>
      </c>
    </row>
    <row r="257" spans="2:6" x14ac:dyDescent="0.25">
      <c r="B257" s="81">
        <v>0.54444444444444384</v>
      </c>
      <c r="C257" s="82">
        <v>85827.716205438555</v>
      </c>
      <c r="D257" s="82">
        <v>38331.255636811802</v>
      </c>
      <c r="E257" s="82">
        <v>-47496.460568626753</v>
      </c>
      <c r="F257" s="82">
        <v>-56098.605852756089</v>
      </c>
    </row>
    <row r="258" spans="2:6" x14ac:dyDescent="0.25">
      <c r="B258" s="81">
        <v>0.54513888888888828</v>
      </c>
      <c r="C258" s="82">
        <v>85903.483471438551</v>
      </c>
      <c r="D258" s="82">
        <v>38500.989568240373</v>
      </c>
      <c r="E258" s="82">
        <v>-47402.493903198178</v>
      </c>
      <c r="F258" s="82">
        <v>-56098.605852756089</v>
      </c>
    </row>
    <row r="259" spans="2:6" x14ac:dyDescent="0.25">
      <c r="B259" s="81">
        <v>0.54583333333333273</v>
      </c>
      <c r="C259" s="82">
        <v>86035.79467053253</v>
      </c>
      <c r="D259" s="82">
        <v>39718.674165323704</v>
      </c>
      <c r="E259" s="82">
        <v>-46317.120505208826</v>
      </c>
      <c r="F259" s="82">
        <v>-56098.605852756089</v>
      </c>
    </row>
    <row r="260" spans="2:6" x14ac:dyDescent="0.25">
      <c r="B260" s="81">
        <v>0.54652777777777717</v>
      </c>
      <c r="C260" s="82">
        <v>86118.529328731631</v>
      </c>
      <c r="D260" s="82">
        <v>41065.502994957787</v>
      </c>
      <c r="E260" s="82">
        <v>-45053.026333773843</v>
      </c>
      <c r="F260" s="82">
        <v>-56098.605852756089</v>
      </c>
    </row>
    <row r="261" spans="2:6" x14ac:dyDescent="0.25">
      <c r="B261" s="81">
        <v>0.54722222222222161</v>
      </c>
      <c r="C261" s="82">
        <v>86294.73381425663</v>
      </c>
      <c r="D261" s="82">
        <v>41164.799985009377</v>
      </c>
      <c r="E261" s="82">
        <v>-45129.933829247253</v>
      </c>
      <c r="F261" s="82">
        <v>-56098.605852756089</v>
      </c>
    </row>
    <row r="262" spans="2:6" x14ac:dyDescent="0.25">
      <c r="B262" s="81">
        <v>0.54791666666666605</v>
      </c>
      <c r="C262" s="82">
        <v>86581.175473611889</v>
      </c>
      <c r="D262" s="82">
        <v>41461.213659807414</v>
      </c>
      <c r="E262" s="82">
        <v>-45119.961813804475</v>
      </c>
      <c r="F262" s="82">
        <v>-56098.605852756089</v>
      </c>
    </row>
    <row r="263" spans="2:6" x14ac:dyDescent="0.25">
      <c r="B263" s="81">
        <v>0.54861111111111049</v>
      </c>
      <c r="C263" s="82">
        <v>86785.829307992841</v>
      </c>
      <c r="D263" s="82">
        <v>41556.130921885189</v>
      </c>
      <c r="E263" s="82">
        <v>-45229.698386107651</v>
      </c>
      <c r="F263" s="82">
        <v>-56098.605852756089</v>
      </c>
    </row>
    <row r="264" spans="2:6" x14ac:dyDescent="0.25">
      <c r="B264" s="81">
        <v>0.54930555555555494</v>
      </c>
      <c r="C264" s="82">
        <v>86840.928713863206</v>
      </c>
      <c r="D264" s="82">
        <v>41653.412484144174</v>
      </c>
      <c r="E264" s="82">
        <v>-45187.516229719033</v>
      </c>
      <c r="F264" s="82">
        <v>-56098.605852756089</v>
      </c>
    </row>
    <row r="265" spans="2:6" x14ac:dyDescent="0.25">
      <c r="B265" s="81">
        <v>0.54999999999999938</v>
      </c>
      <c r="C265" s="82">
        <v>87256.990616029871</v>
      </c>
      <c r="D265" s="82">
        <v>41780.717170995675</v>
      </c>
      <c r="E265" s="82">
        <v>-45476.273445034196</v>
      </c>
      <c r="F265" s="82">
        <v>-56098.605852756089</v>
      </c>
    </row>
    <row r="266" spans="2:6" x14ac:dyDescent="0.25">
      <c r="B266" s="81">
        <v>0.55069444444444382</v>
      </c>
      <c r="C266" s="82">
        <v>87331.04270553407</v>
      </c>
      <c r="D266" s="82">
        <v>41979.316330603127</v>
      </c>
      <c r="E266" s="82">
        <v>-45351.726374930942</v>
      </c>
      <c r="F266" s="82">
        <v>-56098.605852756089</v>
      </c>
    </row>
    <row r="267" spans="2:6" x14ac:dyDescent="0.25">
      <c r="B267" s="81">
        <v>0.55138888888888826</v>
      </c>
      <c r="C267" s="82">
        <v>87445.48600311362</v>
      </c>
      <c r="D267" s="82">
        <v>42583.949448353131</v>
      </c>
      <c r="E267" s="82">
        <v>-44861.536554760489</v>
      </c>
      <c r="F267" s="82">
        <v>-56098.605852756089</v>
      </c>
    </row>
    <row r="268" spans="2:6" x14ac:dyDescent="0.25">
      <c r="B268" s="81">
        <v>0.5520833333333327</v>
      </c>
      <c r="C268" s="82">
        <v>87574.325470060052</v>
      </c>
      <c r="D268" s="82">
        <v>42757.46967071401</v>
      </c>
      <c r="E268" s="82">
        <v>-44816.855799346042</v>
      </c>
      <c r="F268" s="82">
        <v>-56098.605852756089</v>
      </c>
    </row>
    <row r="269" spans="2:6" x14ac:dyDescent="0.25">
      <c r="B269" s="81">
        <v>0.55277777777777715</v>
      </c>
      <c r="C269" s="82">
        <v>87701.281063007424</v>
      </c>
      <c r="D269" s="82">
        <v>42872.661405669569</v>
      </c>
      <c r="E269" s="82">
        <v>-44828.619657337855</v>
      </c>
      <c r="F269" s="82">
        <v>-56098.605852756089</v>
      </c>
    </row>
    <row r="270" spans="2:6" x14ac:dyDescent="0.25">
      <c r="B270" s="81">
        <v>0.55347222222222159</v>
      </c>
      <c r="C270" s="82">
        <v>87787.887425557419</v>
      </c>
      <c r="D270" s="82">
        <v>43073.663982553495</v>
      </c>
      <c r="E270" s="82">
        <v>-44714.223443003924</v>
      </c>
      <c r="F270" s="82">
        <v>-56098.605852756089</v>
      </c>
    </row>
    <row r="271" spans="2:6" x14ac:dyDescent="0.25">
      <c r="B271" s="81">
        <v>0.55416666666666603</v>
      </c>
      <c r="C271" s="82">
        <v>88054.986396789172</v>
      </c>
      <c r="D271" s="82">
        <v>43830.730113908212</v>
      </c>
      <c r="E271" s="82">
        <v>-44224.25628288096</v>
      </c>
      <c r="F271" s="82">
        <v>-56098.605852756089</v>
      </c>
    </row>
    <row r="272" spans="2:6" x14ac:dyDescent="0.25">
      <c r="B272" s="81">
        <v>0.55486111111111047</v>
      </c>
      <c r="C272" s="82">
        <v>88189.242365422499</v>
      </c>
      <c r="D272" s="82">
        <v>44011.367264141547</v>
      </c>
      <c r="E272" s="82">
        <v>-44177.875101280952</v>
      </c>
      <c r="F272" s="82">
        <v>-56098.605852756089</v>
      </c>
    </row>
    <row r="273" spans="2:6" x14ac:dyDescent="0.25">
      <c r="B273" s="81">
        <v>0.55555555555555491</v>
      </c>
      <c r="C273" s="82">
        <v>88310.255446493931</v>
      </c>
      <c r="D273" s="82">
        <v>44115.467193258577</v>
      </c>
      <c r="E273" s="82">
        <v>-44194.788253235354</v>
      </c>
      <c r="F273" s="82">
        <v>-56098.605852756089</v>
      </c>
    </row>
    <row r="274" spans="2:6" x14ac:dyDescent="0.25">
      <c r="B274" s="81">
        <v>0.55624999999999936</v>
      </c>
      <c r="C274" s="82">
        <v>88411.488168590702</v>
      </c>
      <c r="D274" s="82">
        <v>44244.76615341063</v>
      </c>
      <c r="E274" s="82">
        <v>-44166.722015180072</v>
      </c>
      <c r="F274" s="82">
        <v>-56098.605852756089</v>
      </c>
    </row>
    <row r="275" spans="2:6" x14ac:dyDescent="0.25">
      <c r="B275" s="81">
        <v>0.5569444444444438</v>
      </c>
      <c r="C275" s="82">
        <v>88564.395838287368</v>
      </c>
      <c r="D275" s="82">
        <v>44672.503393537256</v>
      </c>
      <c r="E275" s="82">
        <v>-43891.892444750112</v>
      </c>
      <c r="F275" s="82">
        <v>-56098.605852756089</v>
      </c>
    </row>
    <row r="276" spans="2:6" x14ac:dyDescent="0.25">
      <c r="B276" s="81">
        <v>0.55763888888888824</v>
      </c>
      <c r="C276" s="82">
        <v>88729.899887398482</v>
      </c>
      <c r="D276" s="82">
        <v>45330.171359787259</v>
      </c>
      <c r="E276" s="82">
        <v>-43399.728527611223</v>
      </c>
      <c r="F276" s="82">
        <v>-56098.605852756089</v>
      </c>
    </row>
    <row r="277" spans="2:6" x14ac:dyDescent="0.25">
      <c r="B277" s="81">
        <v>0.55833333333333268</v>
      </c>
      <c r="C277" s="82">
        <v>88897.105278977426</v>
      </c>
      <c r="D277" s="82">
        <v>45656.360567893717</v>
      </c>
      <c r="E277" s="82">
        <v>-43240.744711083709</v>
      </c>
      <c r="F277" s="82">
        <v>-56098.605852756089</v>
      </c>
    </row>
    <row r="278" spans="2:6" x14ac:dyDescent="0.25">
      <c r="B278" s="81">
        <v>0.55902777777777712</v>
      </c>
      <c r="C278" s="82">
        <v>89005.690126838905</v>
      </c>
      <c r="D278" s="82">
        <v>45779.601626572286</v>
      </c>
      <c r="E278" s="82">
        <v>-43226.088500266618</v>
      </c>
      <c r="F278" s="82">
        <v>-56098.605852756089</v>
      </c>
    </row>
    <row r="279" spans="2:6" x14ac:dyDescent="0.25">
      <c r="B279" s="81">
        <v>0.55972222222222157</v>
      </c>
      <c r="C279" s="82">
        <v>89084.768535450014</v>
      </c>
      <c r="D279" s="82">
        <v>46074.538607320617</v>
      </c>
      <c r="E279" s="82">
        <v>-43010.229928129396</v>
      </c>
      <c r="F279" s="82">
        <v>-56098.605852756089</v>
      </c>
    </row>
    <row r="280" spans="2:6" x14ac:dyDescent="0.25">
      <c r="B280" s="81">
        <v>0.56041666666666601</v>
      </c>
      <c r="C280" s="82">
        <v>89397.730083291928</v>
      </c>
      <c r="D280" s="82">
        <v>46343.864477202558</v>
      </c>
      <c r="E280" s="82">
        <v>-43053.86560608937</v>
      </c>
      <c r="F280" s="82">
        <v>-56098.605852756089</v>
      </c>
    </row>
    <row r="281" spans="2:6" x14ac:dyDescent="0.25">
      <c r="B281" s="81">
        <v>0.56111111111111045</v>
      </c>
      <c r="C281" s="82">
        <v>89659.98086811087</v>
      </c>
      <c r="D281" s="82">
        <v>47032.980968994227</v>
      </c>
      <c r="E281" s="82">
        <v>-42626.999899116643</v>
      </c>
      <c r="F281" s="82">
        <v>-56098.605852756089</v>
      </c>
    </row>
    <row r="282" spans="2:6" x14ac:dyDescent="0.25">
      <c r="B282" s="81">
        <v>0.56180555555555489</v>
      </c>
      <c r="C282" s="82">
        <v>89942.900885951443</v>
      </c>
      <c r="D282" s="82">
        <v>47162.960019589926</v>
      </c>
      <c r="E282" s="82">
        <v>-42779.940866361518</v>
      </c>
      <c r="F282" s="82">
        <v>-56098.605852756089</v>
      </c>
    </row>
    <row r="283" spans="2:6" x14ac:dyDescent="0.25">
      <c r="B283" s="81">
        <v>0.56249999999999933</v>
      </c>
      <c r="C283" s="82">
        <v>90235.015855277452</v>
      </c>
      <c r="D283" s="82">
        <v>48313.549007790876</v>
      </c>
      <c r="E283" s="82">
        <v>-41921.466847486576</v>
      </c>
      <c r="F283" s="82">
        <v>-56098.605852756089</v>
      </c>
    </row>
    <row r="284" spans="2:6" x14ac:dyDescent="0.25">
      <c r="B284" s="81">
        <v>0.56319444444444378</v>
      </c>
      <c r="C284" s="82">
        <v>90374.219098815549</v>
      </c>
      <c r="D284" s="82">
        <v>48441.372772838498</v>
      </c>
      <c r="E284" s="82">
        <v>-41932.846325977051</v>
      </c>
      <c r="F284" s="82">
        <v>-56098.605852756089</v>
      </c>
    </row>
    <row r="285" spans="2:6" x14ac:dyDescent="0.25">
      <c r="B285" s="81">
        <v>0.56388888888888822</v>
      </c>
      <c r="C285" s="82">
        <v>90426.358652710973</v>
      </c>
      <c r="D285" s="82">
        <v>48544.002045088499</v>
      </c>
      <c r="E285" s="82">
        <v>-41882.356607622474</v>
      </c>
      <c r="F285" s="82">
        <v>-56098.605852756089</v>
      </c>
    </row>
    <row r="286" spans="2:6" x14ac:dyDescent="0.25">
      <c r="B286" s="81">
        <v>0.56458333333333266</v>
      </c>
      <c r="C286" s="82">
        <v>90598.872909512254</v>
      </c>
      <c r="D286" s="82">
        <v>48628.7486635885</v>
      </c>
      <c r="E286" s="82">
        <v>-41970.124245923755</v>
      </c>
      <c r="F286" s="82">
        <v>-56098.605852756089</v>
      </c>
    </row>
    <row r="287" spans="2:6" x14ac:dyDescent="0.25">
      <c r="B287" s="81">
        <v>0.5652777777777771</v>
      </c>
      <c r="C287" s="82">
        <v>90695.532723812255</v>
      </c>
      <c r="D287" s="82">
        <v>48752.265342612307</v>
      </c>
      <c r="E287" s="82">
        <v>-41943.267381199948</v>
      </c>
      <c r="F287" s="82">
        <v>-56098.605852756089</v>
      </c>
    </row>
    <row r="288" spans="2:6" x14ac:dyDescent="0.25">
      <c r="B288" s="81">
        <v>0.56597222222222154</v>
      </c>
      <c r="C288" s="82">
        <v>91341.572411853922</v>
      </c>
      <c r="D288" s="82">
        <v>49068.377377692079</v>
      </c>
      <c r="E288" s="82">
        <v>-42273.195034161843</v>
      </c>
      <c r="F288" s="82">
        <v>-56098.605852756089</v>
      </c>
    </row>
    <row r="289" spans="2:6" x14ac:dyDescent="0.25">
      <c r="B289" s="81">
        <v>0.56666666666666599</v>
      </c>
      <c r="C289" s="82">
        <v>91513.498055895587</v>
      </c>
      <c r="D289" s="82">
        <v>49462.582785178187</v>
      </c>
      <c r="E289" s="82">
        <v>-42050.9152707174</v>
      </c>
      <c r="F289" s="82">
        <v>-56098.605852756089</v>
      </c>
    </row>
    <row r="290" spans="2:6" x14ac:dyDescent="0.25">
      <c r="B290" s="81">
        <v>0.56736111111111043</v>
      </c>
      <c r="C290" s="82">
        <v>91608.836333859595</v>
      </c>
      <c r="D290" s="82">
        <v>49593.582565168443</v>
      </c>
      <c r="E290" s="82">
        <v>-42015.253768691153</v>
      </c>
      <c r="F290" s="82">
        <v>-56098.605852756089</v>
      </c>
    </row>
    <row r="291" spans="2:6" x14ac:dyDescent="0.25">
      <c r="B291" s="81">
        <v>0.56805555555555487</v>
      </c>
      <c r="C291" s="82">
        <v>91739.631953232747</v>
      </c>
      <c r="D291" s="82">
        <v>49660.546939138221</v>
      </c>
      <c r="E291" s="82">
        <v>-42079.085014094526</v>
      </c>
      <c r="F291" s="82">
        <v>-56098.605852756089</v>
      </c>
    </row>
    <row r="292" spans="2:6" x14ac:dyDescent="0.25">
      <c r="B292" s="81">
        <v>0.56874999999999931</v>
      </c>
      <c r="C292" s="82">
        <v>91842.119519638814</v>
      </c>
      <c r="D292" s="82">
        <v>49942.990961687028</v>
      </c>
      <c r="E292" s="82">
        <v>-41899.128557951786</v>
      </c>
      <c r="F292" s="82">
        <v>-56098.605852756089</v>
      </c>
    </row>
    <row r="293" spans="2:6" x14ac:dyDescent="0.25">
      <c r="B293" s="81">
        <v>0.56944444444444375</v>
      </c>
      <c r="C293" s="82">
        <v>91960.544909162621</v>
      </c>
      <c r="D293" s="82">
        <v>50054.422843562032</v>
      </c>
      <c r="E293" s="82">
        <v>-41906.12206560059</v>
      </c>
      <c r="F293" s="82">
        <v>-56098.605852756089</v>
      </c>
    </row>
    <row r="294" spans="2:6" x14ac:dyDescent="0.25">
      <c r="B294" s="81">
        <v>0.5701388888888882</v>
      </c>
      <c r="C294" s="82">
        <v>92125.45853578017</v>
      </c>
      <c r="D294" s="82">
        <v>50414.039642457152</v>
      </c>
      <c r="E294" s="82">
        <v>-41711.418893323018</v>
      </c>
      <c r="F294" s="82">
        <v>-56098.605852756089</v>
      </c>
    </row>
    <row r="295" spans="2:6" x14ac:dyDescent="0.25">
      <c r="B295" s="81">
        <v>0.57083333333333264</v>
      </c>
      <c r="C295" s="82">
        <v>92449.260569673876</v>
      </c>
      <c r="D295" s="82">
        <v>50545.365158729372</v>
      </c>
      <c r="E295" s="82">
        <v>-41903.895410944504</v>
      </c>
      <c r="F295" s="82">
        <v>-56098.605852756089</v>
      </c>
    </row>
    <row r="296" spans="2:6" x14ac:dyDescent="0.25">
      <c r="B296" s="81">
        <v>0.57152777777777708</v>
      </c>
      <c r="C296" s="82">
        <v>92775.078328311691</v>
      </c>
      <c r="D296" s="82">
        <v>50755.66401106667</v>
      </c>
      <c r="E296" s="82">
        <v>-42019.41431724502</v>
      </c>
      <c r="F296" s="82">
        <v>-56098.605852756089</v>
      </c>
    </row>
    <row r="297" spans="2:6" x14ac:dyDescent="0.25">
      <c r="B297" s="81">
        <v>0.57222222222222152</v>
      </c>
      <c r="C297" s="82">
        <v>92961.884496918312</v>
      </c>
      <c r="D297" s="82">
        <v>50825.206145239819</v>
      </c>
      <c r="E297" s="82">
        <v>-42136.678351678493</v>
      </c>
      <c r="F297" s="82">
        <v>-56098.605852756089</v>
      </c>
    </row>
    <row r="298" spans="2:6" x14ac:dyDescent="0.25">
      <c r="B298" s="81">
        <v>0.57291666666666596</v>
      </c>
      <c r="C298" s="82">
        <v>93007.224375036443</v>
      </c>
      <c r="D298" s="82">
        <v>50960.874323995457</v>
      </c>
      <c r="E298" s="82">
        <v>-42046.350051040987</v>
      </c>
      <c r="F298" s="82">
        <v>-56098.605852756089</v>
      </c>
    </row>
    <row r="299" spans="2:6" x14ac:dyDescent="0.25">
      <c r="B299" s="81">
        <v>0.57361111111111041</v>
      </c>
      <c r="C299" s="82">
        <v>93083.877284023401</v>
      </c>
      <c r="D299" s="82">
        <v>51059.299835001009</v>
      </c>
      <c r="E299" s="82">
        <v>-42024.577449022392</v>
      </c>
      <c r="F299" s="82">
        <v>-56098.605852756089</v>
      </c>
    </row>
    <row r="300" spans="2:6" x14ac:dyDescent="0.25">
      <c r="B300" s="81">
        <v>0.57430555555555485</v>
      </c>
      <c r="C300" s="82">
        <v>93801.999208487032</v>
      </c>
      <c r="D300" s="82">
        <v>52423.234832992188</v>
      </c>
      <c r="E300" s="82">
        <v>-41378.764375494844</v>
      </c>
      <c r="F300" s="82">
        <v>-56098.605852756089</v>
      </c>
    </row>
    <row r="301" spans="2:6" x14ac:dyDescent="0.25">
      <c r="B301" s="81">
        <v>0.57499999999999929</v>
      </c>
      <c r="C301" s="82">
        <v>93917.488301148362</v>
      </c>
      <c r="D301" s="82">
        <v>52899.401481120862</v>
      </c>
      <c r="E301" s="82">
        <v>-41018.0868200275</v>
      </c>
      <c r="F301" s="82">
        <v>-56098.605852756089</v>
      </c>
    </row>
    <row r="302" spans="2:6" x14ac:dyDescent="0.25">
      <c r="B302" s="81">
        <v>0.57569444444444373</v>
      </c>
      <c r="C302" s="82">
        <v>93956.675077530002</v>
      </c>
      <c r="D302" s="82">
        <v>53111.220899509754</v>
      </c>
      <c r="E302" s="82">
        <v>-40845.454178020249</v>
      </c>
      <c r="F302" s="82">
        <v>-56098.605852756089</v>
      </c>
    </row>
    <row r="303" spans="2:6" x14ac:dyDescent="0.25">
      <c r="B303" s="81">
        <v>0.57638888888888817</v>
      </c>
      <c r="C303" s="82">
        <v>94082.74153516088</v>
      </c>
      <c r="D303" s="82">
        <v>53185.201778032482</v>
      </c>
      <c r="E303" s="82">
        <v>-40897.539757128397</v>
      </c>
      <c r="F303" s="82">
        <v>-56098.605852756089</v>
      </c>
    </row>
    <row r="304" spans="2:6" x14ac:dyDescent="0.25">
      <c r="B304" s="81">
        <v>0.57708333333333262</v>
      </c>
      <c r="C304" s="82">
        <v>94229.519287818286</v>
      </c>
      <c r="D304" s="82">
        <v>53263.691388018713</v>
      </c>
      <c r="E304" s="82">
        <v>-40965.827899799573</v>
      </c>
      <c r="F304" s="82">
        <v>-56098.605852756089</v>
      </c>
    </row>
    <row r="305" spans="2:6" x14ac:dyDescent="0.25">
      <c r="B305" s="81">
        <v>0.57777777777777706</v>
      </c>
      <c r="C305" s="82">
        <v>94340.906985707174</v>
      </c>
      <c r="D305" s="82">
        <v>53371.202087663158</v>
      </c>
      <c r="E305" s="82">
        <v>-40969.704898044016</v>
      </c>
      <c r="F305" s="82">
        <v>-56098.605852756089</v>
      </c>
    </row>
    <row r="306" spans="2:6" x14ac:dyDescent="0.25">
      <c r="B306" s="81">
        <v>0.5784722222222215</v>
      </c>
      <c r="C306" s="82">
        <v>94435.111008007167</v>
      </c>
      <c r="D306" s="82">
        <v>53485.69612520036</v>
      </c>
      <c r="E306" s="82">
        <v>-40949.414882806806</v>
      </c>
      <c r="F306" s="82">
        <v>-56098.605852756089</v>
      </c>
    </row>
    <row r="307" spans="2:6" x14ac:dyDescent="0.25">
      <c r="B307" s="81">
        <v>0.57916666666666594</v>
      </c>
      <c r="C307" s="82">
        <v>94814.444352873383</v>
      </c>
      <c r="D307" s="82">
        <v>53561.04232654957</v>
      </c>
      <c r="E307" s="82">
        <v>-41253.402026323813</v>
      </c>
      <c r="F307" s="82">
        <v>-56098.605852756089</v>
      </c>
    </row>
    <row r="308" spans="2:6" x14ac:dyDescent="0.25">
      <c r="B308" s="81">
        <v>0.57986111111111038</v>
      </c>
      <c r="C308" s="82">
        <v>95493.959022977026</v>
      </c>
      <c r="D308" s="82">
        <v>53654.903712964428</v>
      </c>
      <c r="E308" s="82">
        <v>-41839.055310012598</v>
      </c>
      <c r="F308" s="82">
        <v>-56098.605852756089</v>
      </c>
    </row>
    <row r="309" spans="2:6" x14ac:dyDescent="0.25">
      <c r="B309" s="81">
        <v>0.58055555555555483</v>
      </c>
      <c r="C309" s="82">
        <v>95815.723556721146</v>
      </c>
      <c r="D309" s="82">
        <v>53774.43320086522</v>
      </c>
      <c r="E309" s="82">
        <v>-42041.290355855926</v>
      </c>
      <c r="F309" s="82">
        <v>-56098.605852756089</v>
      </c>
    </row>
    <row r="310" spans="2:6" x14ac:dyDescent="0.25">
      <c r="B310" s="81">
        <v>0.58124999999999927</v>
      </c>
      <c r="C310" s="82">
        <v>95968.176012968761</v>
      </c>
      <c r="D310" s="82">
        <v>53941.50171102368</v>
      </c>
      <c r="E310" s="82">
        <v>-42026.674301945081</v>
      </c>
      <c r="F310" s="82">
        <v>-56098.605852756089</v>
      </c>
    </row>
    <row r="311" spans="2:6" x14ac:dyDescent="0.25">
      <c r="B311" s="81">
        <v>0.58194444444444371</v>
      </c>
      <c r="C311" s="82">
        <v>96066.848216573155</v>
      </c>
      <c r="D311" s="82">
        <v>54014.563349876458</v>
      </c>
      <c r="E311" s="82">
        <v>-42052.284866696697</v>
      </c>
      <c r="F311" s="82">
        <v>-56098.605852756089</v>
      </c>
    </row>
    <row r="312" spans="2:6" x14ac:dyDescent="0.25">
      <c r="B312" s="81">
        <v>0.58263888888888815</v>
      </c>
      <c r="C312" s="82">
        <v>96183.333022777326</v>
      </c>
      <c r="D312" s="82">
        <v>54686.560693841166</v>
      </c>
      <c r="E312" s="82">
        <v>-41496.77232893616</v>
      </c>
      <c r="F312" s="82">
        <v>-56098.605852756089</v>
      </c>
    </row>
    <row r="313" spans="2:6" x14ac:dyDescent="0.25">
      <c r="B313" s="81">
        <v>0.58333333333333259</v>
      </c>
      <c r="C313" s="82">
        <v>96279.611862983802</v>
      </c>
      <c r="D313" s="82">
        <v>54772.597449980058</v>
      </c>
      <c r="E313" s="82">
        <v>-41507.014413003744</v>
      </c>
      <c r="F313" s="82">
        <v>-56098.605852756089</v>
      </c>
    </row>
    <row r="314" spans="2:6" x14ac:dyDescent="0.25">
      <c r="B314" s="81">
        <v>0.58402777777777704</v>
      </c>
      <c r="C314" s="82">
        <v>96357.024825725064</v>
      </c>
      <c r="D314" s="82">
        <v>54886.339686215179</v>
      </c>
      <c r="E314" s="82">
        <v>-41470.685139509886</v>
      </c>
      <c r="F314" s="82">
        <v>-56098.605852756089</v>
      </c>
    </row>
    <row r="315" spans="2:6" x14ac:dyDescent="0.25">
      <c r="B315" s="81">
        <v>0.58472222222222148</v>
      </c>
      <c r="C315" s="82">
        <v>96475.557540283276</v>
      </c>
      <c r="D315" s="82">
        <v>55016.094201543689</v>
      </c>
      <c r="E315" s="82">
        <v>-41459.463338739588</v>
      </c>
      <c r="F315" s="82">
        <v>-56098.605852756089</v>
      </c>
    </row>
    <row r="316" spans="2:6" x14ac:dyDescent="0.25">
      <c r="B316" s="81">
        <v>0.58541666666666592</v>
      </c>
      <c r="C316" s="82">
        <v>96579.999225718566</v>
      </c>
      <c r="D316" s="82">
        <v>55110.727210912737</v>
      </c>
      <c r="E316" s="82">
        <v>-41469.272014805829</v>
      </c>
      <c r="F316" s="82">
        <v>-56098.605852756089</v>
      </c>
    </row>
    <row r="317" spans="2:6" x14ac:dyDescent="0.25">
      <c r="B317" s="81">
        <v>0.58611111111111036</v>
      </c>
      <c r="C317" s="82">
        <v>96687.138914434094</v>
      </c>
      <c r="D317" s="82">
        <v>55697.998372263166</v>
      </c>
      <c r="E317" s="82">
        <v>-40989.140542170928</v>
      </c>
      <c r="F317" s="82">
        <v>-56098.605852756089</v>
      </c>
    </row>
    <row r="318" spans="2:6" x14ac:dyDescent="0.25">
      <c r="B318" s="81">
        <v>0.5868055555555548</v>
      </c>
      <c r="C318" s="82">
        <v>96805.590649264224</v>
      </c>
      <c r="D318" s="82">
        <v>56151.692822222692</v>
      </c>
      <c r="E318" s="82">
        <v>-40653.897827041532</v>
      </c>
      <c r="F318" s="82">
        <v>-56098.605852756089</v>
      </c>
    </row>
    <row r="319" spans="2:6" x14ac:dyDescent="0.25">
      <c r="B319" s="81">
        <v>0.58749999999999925</v>
      </c>
      <c r="C319" s="82">
        <v>97098.360838474749</v>
      </c>
      <c r="D319" s="82">
        <v>56430.894319677798</v>
      </c>
      <c r="E319" s="82">
        <v>-40667.466518796951</v>
      </c>
      <c r="F319" s="82">
        <v>-56098.605852756089</v>
      </c>
    </row>
    <row r="320" spans="2:6" x14ac:dyDescent="0.25">
      <c r="B320" s="81">
        <v>0.58819444444444369</v>
      </c>
      <c r="C320" s="82">
        <v>97253.673647737</v>
      </c>
      <c r="D320" s="82">
        <v>56980.576162687539</v>
      </c>
      <c r="E320" s="82">
        <v>-40273.09748504946</v>
      </c>
      <c r="F320" s="82">
        <v>-56098.605852756089</v>
      </c>
    </row>
    <row r="321" spans="2:6" x14ac:dyDescent="0.25">
      <c r="B321" s="81">
        <v>0.58888888888888813</v>
      </c>
      <c r="C321" s="82">
        <v>97345.962566826522</v>
      </c>
      <c r="D321" s="82">
        <v>57827.57729703129</v>
      </c>
      <c r="E321" s="82">
        <v>-39518.385269795232</v>
      </c>
      <c r="F321" s="82">
        <v>-56098.605852756089</v>
      </c>
    </row>
    <row r="322" spans="2:6" x14ac:dyDescent="0.25">
      <c r="B322" s="81">
        <v>0.58958333333333257</v>
      </c>
      <c r="C322" s="82">
        <v>97414.364580126523</v>
      </c>
      <c r="D322" s="82">
        <v>57935.526123085459</v>
      </c>
      <c r="E322" s="82">
        <v>-39478.838457041064</v>
      </c>
      <c r="F322" s="82">
        <v>-56098.605852756089</v>
      </c>
    </row>
    <row r="323" spans="2:6" x14ac:dyDescent="0.25">
      <c r="B323" s="81">
        <v>0.59027777777777701</v>
      </c>
      <c r="C323" s="82">
        <v>97555.18930477972</v>
      </c>
      <c r="D323" s="82">
        <v>58039.622363843155</v>
      </c>
      <c r="E323" s="82">
        <v>-39515.566940936566</v>
      </c>
      <c r="F323" s="82">
        <v>-56098.605852756089</v>
      </c>
    </row>
    <row r="324" spans="2:6" x14ac:dyDescent="0.25">
      <c r="B324" s="81">
        <v>0.59097222222222145</v>
      </c>
      <c r="C324" s="82">
        <v>97642.580391582262</v>
      </c>
      <c r="D324" s="82">
        <v>58150.608687079999</v>
      </c>
      <c r="E324" s="82">
        <v>-39491.971704502263</v>
      </c>
      <c r="F324" s="82">
        <v>-56098.605852756089</v>
      </c>
    </row>
    <row r="325" spans="2:6" x14ac:dyDescent="0.25">
      <c r="B325" s="81">
        <v>0.5916666666666659</v>
      </c>
      <c r="C325" s="82">
        <v>97843.377285745388</v>
      </c>
      <c r="D325" s="82">
        <v>58217.992355313334</v>
      </c>
      <c r="E325" s="82">
        <v>-39625.384930432054</v>
      </c>
      <c r="F325" s="82">
        <v>-56098.605852756089</v>
      </c>
    </row>
    <row r="326" spans="2:6" x14ac:dyDescent="0.25">
      <c r="B326" s="81">
        <v>0.59236111111111034</v>
      </c>
      <c r="C326" s="82">
        <v>97943.537790327769</v>
      </c>
      <c r="D326" s="82">
        <v>58868.123254215934</v>
      </c>
      <c r="E326" s="82">
        <v>-39075.414536111835</v>
      </c>
      <c r="F326" s="82">
        <v>-56098.605852756089</v>
      </c>
    </row>
    <row r="327" spans="2:6" x14ac:dyDescent="0.25">
      <c r="B327" s="81">
        <v>0.59305555555555478</v>
      </c>
      <c r="C327" s="82">
        <v>98054.506906074443</v>
      </c>
      <c r="D327" s="82">
        <v>58979.390764362994</v>
      </c>
      <c r="E327" s="82">
        <v>-39075.116141711449</v>
      </c>
      <c r="F327" s="82">
        <v>-56098.605852756089</v>
      </c>
    </row>
    <row r="328" spans="2:6" x14ac:dyDescent="0.25">
      <c r="B328" s="81">
        <v>0.59374999999999922</v>
      </c>
      <c r="C328" s="82">
        <v>98156.201127088279</v>
      </c>
      <c r="D328" s="82">
        <v>59068.820721124604</v>
      </c>
      <c r="E328" s="82">
        <v>-39087.380405963675</v>
      </c>
      <c r="F328" s="82">
        <v>-56098.605852756089</v>
      </c>
    </row>
    <row r="329" spans="2:6" x14ac:dyDescent="0.25">
      <c r="B329" s="81">
        <v>0.59444444444444366</v>
      </c>
      <c r="C329" s="82">
        <v>98231.163193887565</v>
      </c>
      <c r="D329" s="82">
        <v>59142.028199288754</v>
      </c>
      <c r="E329" s="82">
        <v>-39089.134994598811</v>
      </c>
      <c r="F329" s="82">
        <v>-56098.605852756089</v>
      </c>
    </row>
    <row r="330" spans="2:6" x14ac:dyDescent="0.25">
      <c r="B330" s="81">
        <v>0.59513888888888811</v>
      </c>
      <c r="C330" s="82">
        <v>98329.68382238019</v>
      </c>
      <c r="D330" s="82">
        <v>59899.496539962864</v>
      </c>
      <c r="E330" s="82">
        <v>-38430.187282417326</v>
      </c>
      <c r="F330" s="82">
        <v>-56098.605852756089</v>
      </c>
    </row>
    <row r="331" spans="2:6" x14ac:dyDescent="0.25">
      <c r="B331" s="81">
        <v>0.59583333333333255</v>
      </c>
      <c r="C331" s="82">
        <v>98496.647954560496</v>
      </c>
      <c r="D331" s="82">
        <v>60081.499736798578</v>
      </c>
      <c r="E331" s="82">
        <v>-38415.148217761918</v>
      </c>
      <c r="F331" s="82">
        <v>-56098.605852756089</v>
      </c>
    </row>
    <row r="332" spans="2:6" x14ac:dyDescent="0.25">
      <c r="B332" s="81">
        <v>0.59652777777777699</v>
      </c>
      <c r="C332" s="82">
        <v>98590.259190281271</v>
      </c>
      <c r="D332" s="82">
        <v>60167.601966568218</v>
      </c>
      <c r="E332" s="82">
        <v>-38422.657223713053</v>
      </c>
      <c r="F332" s="82">
        <v>-56098.605852756089</v>
      </c>
    </row>
    <row r="333" spans="2:6" x14ac:dyDescent="0.25">
      <c r="B333" s="81">
        <v>0.59722222222222143</v>
      </c>
      <c r="C333" s="82">
        <v>98853.343075203535</v>
      </c>
      <c r="D333" s="82">
        <v>60304.742549837661</v>
      </c>
      <c r="E333" s="82">
        <v>-38548.600525365873</v>
      </c>
      <c r="F333" s="82">
        <v>-56098.605852756089</v>
      </c>
    </row>
    <row r="334" spans="2:6" x14ac:dyDescent="0.25">
      <c r="B334" s="81">
        <v>0.59791666666666587</v>
      </c>
      <c r="C334" s="82">
        <v>98940.483899348037</v>
      </c>
      <c r="D334" s="82">
        <v>60398.111792352283</v>
      </c>
      <c r="E334" s="82">
        <v>-38542.372106995754</v>
      </c>
      <c r="F334" s="82">
        <v>-56098.605852756089</v>
      </c>
    </row>
    <row r="335" spans="2:6" x14ac:dyDescent="0.25">
      <c r="B335" s="81">
        <v>0.59861111111111032</v>
      </c>
      <c r="C335" s="82">
        <v>99072.620806588777</v>
      </c>
      <c r="D335" s="82">
        <v>61168.85588004248</v>
      </c>
      <c r="E335" s="82">
        <v>-37903.764926546297</v>
      </c>
      <c r="F335" s="82">
        <v>-56098.605852756089</v>
      </c>
    </row>
    <row r="336" spans="2:6" x14ac:dyDescent="0.25">
      <c r="B336" s="81">
        <v>0.59930555555555476</v>
      </c>
      <c r="C336" s="82">
        <v>99251.428295313774</v>
      </c>
      <c r="D336" s="82">
        <v>61538.148264802097</v>
      </c>
      <c r="E336" s="82">
        <v>-37713.280030511676</v>
      </c>
      <c r="F336" s="82">
        <v>-56098.605852756089</v>
      </c>
    </row>
    <row r="337" spans="2:6" x14ac:dyDescent="0.25">
      <c r="B337" s="81">
        <v>0.5999999999999992</v>
      </c>
      <c r="C337" s="82">
        <v>99453.724779424156</v>
      </c>
      <c r="D337" s="82">
        <v>61658.160873991197</v>
      </c>
      <c r="E337" s="82">
        <v>-37795.563905432959</v>
      </c>
      <c r="F337" s="82">
        <v>-56098.605852756089</v>
      </c>
    </row>
    <row r="338" spans="2:6" x14ac:dyDescent="0.25">
      <c r="B338" s="81">
        <v>0.60069444444444364</v>
      </c>
      <c r="C338" s="82">
        <v>99749.020399226152</v>
      </c>
      <c r="D338" s="82">
        <v>62566.530901061371</v>
      </c>
      <c r="E338" s="82">
        <v>-37182.489498164781</v>
      </c>
      <c r="F338" s="82">
        <v>-56098.605852756089</v>
      </c>
    </row>
    <row r="339" spans="2:6" x14ac:dyDescent="0.25">
      <c r="B339" s="81">
        <v>0.60138888888888808</v>
      </c>
      <c r="C339" s="82">
        <v>99897.782931410678</v>
      </c>
      <c r="D339" s="82">
        <v>62687.091050821866</v>
      </c>
      <c r="E339" s="82">
        <v>-37210.691880588813</v>
      </c>
      <c r="F339" s="82">
        <v>-56098.605852756089</v>
      </c>
    </row>
    <row r="340" spans="2:6" x14ac:dyDescent="0.25">
      <c r="B340" s="81">
        <v>0.60208333333333253</v>
      </c>
      <c r="C340" s="82">
        <v>100230.64611081297</v>
      </c>
      <c r="D340" s="82">
        <v>62865.574674629555</v>
      </c>
      <c r="E340" s="82">
        <v>-37365.071436183418</v>
      </c>
      <c r="F340" s="82">
        <v>-56098.605852756089</v>
      </c>
    </row>
    <row r="341" spans="2:6" x14ac:dyDescent="0.25">
      <c r="B341" s="81">
        <v>0.60277777777777697</v>
      </c>
      <c r="C341" s="82">
        <v>100323.37759296475</v>
      </c>
      <c r="D341" s="82">
        <v>63353.500191710787</v>
      </c>
      <c r="E341" s="82">
        <v>-36969.877401253965</v>
      </c>
      <c r="F341" s="82">
        <v>-56098.605852756089</v>
      </c>
    </row>
    <row r="342" spans="2:6" x14ac:dyDescent="0.25">
      <c r="B342" s="81">
        <v>0.60347222222222141</v>
      </c>
      <c r="C342" s="82">
        <v>100485.46695252934</v>
      </c>
      <c r="D342" s="82">
        <v>63970.196237706085</v>
      </c>
      <c r="E342" s="82">
        <v>-36515.270714823258</v>
      </c>
      <c r="F342" s="82">
        <v>-56098.605852756089</v>
      </c>
    </row>
    <row r="343" spans="2:6" x14ac:dyDescent="0.25">
      <c r="B343" s="81">
        <v>0.60416666666666585</v>
      </c>
      <c r="C343" s="82">
        <v>100819.6669192025</v>
      </c>
      <c r="D343" s="82">
        <v>64374.860795557273</v>
      </c>
      <c r="E343" s="82">
        <v>-36444.806123645227</v>
      </c>
      <c r="F343" s="82">
        <v>-56098.605852756089</v>
      </c>
    </row>
    <row r="344" spans="2:6" x14ac:dyDescent="0.25">
      <c r="B344" s="81">
        <v>0.60486111111111029</v>
      </c>
      <c r="C344" s="82">
        <v>101292.63389066448</v>
      </c>
      <c r="D344" s="82">
        <v>64490.677156500329</v>
      </c>
      <c r="E344" s="82">
        <v>-36801.956734164152</v>
      </c>
      <c r="F344" s="82">
        <v>-56098.605852756089</v>
      </c>
    </row>
    <row r="345" spans="2:6" x14ac:dyDescent="0.25">
      <c r="B345" s="81">
        <v>0.60555555555555474</v>
      </c>
      <c r="C345" s="82">
        <v>101636.17406810659</v>
      </c>
      <c r="D345" s="82">
        <v>65220.181220696875</v>
      </c>
      <c r="E345" s="82">
        <v>-36415.992847409711</v>
      </c>
      <c r="F345" s="82">
        <v>-56098.605852756089</v>
      </c>
    </row>
    <row r="346" spans="2:6" x14ac:dyDescent="0.25">
      <c r="B346" s="81">
        <v>0.60624999999999918</v>
      </c>
      <c r="C346" s="82">
        <v>101860.36233044424</v>
      </c>
      <c r="D346" s="82">
        <v>65311.42628020815</v>
      </c>
      <c r="E346" s="82">
        <v>-36548.936050236094</v>
      </c>
      <c r="F346" s="82">
        <v>-56098.605852756089</v>
      </c>
    </row>
    <row r="347" spans="2:6" x14ac:dyDescent="0.25">
      <c r="B347" s="81">
        <v>0.60694444444444362</v>
      </c>
      <c r="C347" s="82">
        <v>102063.13632266212</v>
      </c>
      <c r="D347" s="82">
        <v>66326.489410727096</v>
      </c>
      <c r="E347" s="82">
        <v>-35736.646911935022</v>
      </c>
      <c r="F347" s="82">
        <v>-56098.605852756089</v>
      </c>
    </row>
    <row r="348" spans="2:6" x14ac:dyDescent="0.25">
      <c r="B348" s="81">
        <v>0.60763888888888806</v>
      </c>
      <c r="C348" s="82">
        <v>102203.49549471292</v>
      </c>
      <c r="D348" s="82">
        <v>67024.724008860139</v>
      </c>
      <c r="E348" s="82">
        <v>-35178.771485852776</v>
      </c>
      <c r="F348" s="82">
        <v>-56098.605852756089</v>
      </c>
    </row>
    <row r="349" spans="2:6" x14ac:dyDescent="0.25">
      <c r="B349" s="81">
        <v>0.6083333333333325</v>
      </c>
      <c r="C349" s="82">
        <v>102295.95861215449</v>
      </c>
      <c r="D349" s="82">
        <v>67579.053613981072</v>
      </c>
      <c r="E349" s="82">
        <v>-34716.904998173413</v>
      </c>
      <c r="F349" s="82">
        <v>-56098.605852756089</v>
      </c>
    </row>
    <row r="350" spans="2:6" x14ac:dyDescent="0.25">
      <c r="B350" s="81">
        <v>0.60902777777777695</v>
      </c>
      <c r="C350" s="82">
        <v>102357.55971667646</v>
      </c>
      <c r="D350" s="82">
        <v>67727.734177475475</v>
      </c>
      <c r="E350" s="82">
        <v>-34629.825539200989</v>
      </c>
      <c r="F350" s="82">
        <v>-56098.605852756089</v>
      </c>
    </row>
    <row r="351" spans="2:6" x14ac:dyDescent="0.25">
      <c r="B351" s="81">
        <v>0.60972222222222139</v>
      </c>
      <c r="C351" s="82">
        <v>102421.85244516261</v>
      </c>
      <c r="D351" s="82">
        <v>68216.156685170019</v>
      </c>
      <c r="E351" s="82">
        <v>-34205.695759992595</v>
      </c>
      <c r="F351" s="82">
        <v>-56098.605852756089</v>
      </c>
    </row>
    <row r="352" spans="2:6" x14ac:dyDescent="0.25">
      <c r="B352" s="81">
        <v>0.61041666666666583</v>
      </c>
      <c r="C352" s="82">
        <v>102507.698614778</v>
      </c>
      <c r="D352" s="82">
        <v>70131.616811652595</v>
      </c>
      <c r="E352" s="82">
        <v>-32376.081803125402</v>
      </c>
      <c r="F352" s="82">
        <v>-56098.605852756089</v>
      </c>
    </row>
    <row r="353" spans="2:6" x14ac:dyDescent="0.25">
      <c r="B353" s="81">
        <v>0.61111111111111027</v>
      </c>
      <c r="C353" s="82">
        <v>102579.4754651996</v>
      </c>
      <c r="D353" s="82">
        <v>70247.494838703686</v>
      </c>
      <c r="E353" s="82">
        <v>-32331.980626495919</v>
      </c>
      <c r="F353" s="82">
        <v>-56098.605852756089</v>
      </c>
    </row>
    <row r="354" spans="2:6" x14ac:dyDescent="0.25">
      <c r="B354" s="81">
        <v>0.61180555555555471</v>
      </c>
      <c r="C354" s="82">
        <v>102652.10223017856</v>
      </c>
      <c r="D354" s="82">
        <v>70720.139491397495</v>
      </c>
      <c r="E354" s="82">
        <v>-31931.962738781061</v>
      </c>
      <c r="F354" s="82">
        <v>-56098.605852756089</v>
      </c>
    </row>
    <row r="355" spans="2:6" x14ac:dyDescent="0.25">
      <c r="B355" s="81">
        <v>0.61249999999999916</v>
      </c>
      <c r="C355" s="82">
        <v>102764.29822620668</v>
      </c>
      <c r="D355" s="82">
        <v>70832.506667789654</v>
      </c>
      <c r="E355" s="82">
        <v>-31931.791558417026</v>
      </c>
      <c r="F355" s="82">
        <v>-56098.605852756089</v>
      </c>
    </row>
    <row r="356" spans="2:6" x14ac:dyDescent="0.25">
      <c r="B356" s="81">
        <v>0.6131944444444436</v>
      </c>
      <c r="C356" s="82">
        <v>102948.89347112903</v>
      </c>
      <c r="D356" s="82">
        <v>71379.458141007606</v>
      </c>
      <c r="E356" s="82">
        <v>-31569.435330121429</v>
      </c>
      <c r="F356" s="82">
        <v>-56098.605852756089</v>
      </c>
    </row>
    <row r="357" spans="2:6" x14ac:dyDescent="0.25">
      <c r="B357" s="81">
        <v>0.61388888888888804</v>
      </c>
      <c r="C357" s="82">
        <v>103062.01990571599</v>
      </c>
      <c r="D357" s="82">
        <v>72046.913100750462</v>
      </c>
      <c r="E357" s="82">
        <v>-31015.10680496553</v>
      </c>
      <c r="F357" s="82">
        <v>-56098.605852756089</v>
      </c>
    </row>
    <row r="358" spans="2:6" x14ac:dyDescent="0.25">
      <c r="B358" s="81">
        <v>0.61458333333333248</v>
      </c>
      <c r="C358" s="82">
        <v>103267.55714513591</v>
      </c>
      <c r="D358" s="82">
        <v>72142.13616544164</v>
      </c>
      <c r="E358" s="82">
        <v>-31125.420979694274</v>
      </c>
      <c r="F358" s="82">
        <v>-56098.605852756089</v>
      </c>
    </row>
    <row r="359" spans="2:6" x14ac:dyDescent="0.25">
      <c r="B359" s="81">
        <v>0.61527777777777692</v>
      </c>
      <c r="C359" s="82">
        <v>103652.98520796</v>
      </c>
      <c r="D359" s="82">
        <v>72215.81118857651</v>
      </c>
      <c r="E359" s="82">
        <v>-31437.174019383485</v>
      </c>
      <c r="F359" s="82">
        <v>-56098.605852756089</v>
      </c>
    </row>
    <row r="360" spans="2:6" x14ac:dyDescent="0.25">
      <c r="B360" s="81">
        <v>0.61597222222222137</v>
      </c>
      <c r="C360" s="82">
        <v>103814.14766481989</v>
      </c>
      <c r="D360" s="82">
        <v>74088.896773259839</v>
      </c>
      <c r="E360" s="82">
        <v>-29725.250891560048</v>
      </c>
      <c r="F360" s="82">
        <v>-56098.605852756089</v>
      </c>
    </row>
    <row r="361" spans="2:6" x14ac:dyDescent="0.25">
      <c r="B361" s="81">
        <v>0.61666666666666581</v>
      </c>
      <c r="C361" s="82">
        <v>103944.73429044026</v>
      </c>
      <c r="D361" s="82">
        <v>74178.907191675957</v>
      </c>
      <c r="E361" s="82">
        <v>-29765.827098764305</v>
      </c>
      <c r="F361" s="82">
        <v>-56098.605852756089</v>
      </c>
    </row>
    <row r="362" spans="2:6" x14ac:dyDescent="0.25">
      <c r="B362" s="81">
        <v>0.61736111111111025</v>
      </c>
      <c r="C362" s="82">
        <v>104139.45921381087</v>
      </c>
      <c r="D362" s="82">
        <v>74833.785673599574</v>
      </c>
      <c r="E362" s="82">
        <v>-29305.673540211297</v>
      </c>
      <c r="F362" s="82">
        <v>-56098.605852756089</v>
      </c>
    </row>
    <row r="363" spans="2:6" x14ac:dyDescent="0.25">
      <c r="B363" s="81">
        <v>0.61805555555555469</v>
      </c>
      <c r="C363" s="82">
        <v>104797.15485663069</v>
      </c>
      <c r="D363" s="82">
        <v>76260.194081207534</v>
      </c>
      <c r="E363" s="82">
        <v>-28536.960775423155</v>
      </c>
      <c r="F363" s="82">
        <v>-56098.605852756089</v>
      </c>
    </row>
    <row r="364" spans="2:6" x14ac:dyDescent="0.25">
      <c r="B364" s="81">
        <v>0.61874999999999913</v>
      </c>
      <c r="C364" s="82">
        <v>105014.3812446964</v>
      </c>
      <c r="D364" s="82">
        <v>76476.458788785967</v>
      </c>
      <c r="E364" s="82">
        <v>-28537.922455910433</v>
      </c>
      <c r="F364" s="82">
        <v>-56098.605852756089</v>
      </c>
    </row>
    <row r="365" spans="2:6" x14ac:dyDescent="0.25">
      <c r="B365" s="81">
        <v>0.61944444444444358</v>
      </c>
      <c r="C365" s="82">
        <v>105174.09289852566</v>
      </c>
      <c r="D365" s="82">
        <v>77103.680133858579</v>
      </c>
      <c r="E365" s="82">
        <v>-28070.412764667082</v>
      </c>
      <c r="F365" s="82">
        <v>-56098.605852756089</v>
      </c>
    </row>
    <row r="366" spans="2:6" x14ac:dyDescent="0.25">
      <c r="B366" s="81">
        <v>0.62013888888888802</v>
      </c>
      <c r="C366" s="82">
        <v>105316.51440808857</v>
      </c>
      <c r="D366" s="82">
        <v>77251.027660498163</v>
      </c>
      <c r="E366" s="82">
        <v>-28065.486747590403</v>
      </c>
      <c r="F366" s="82">
        <v>-56098.605852756089</v>
      </c>
    </row>
    <row r="367" spans="2:6" x14ac:dyDescent="0.25">
      <c r="B367" s="81">
        <v>0.62083333333333246</v>
      </c>
      <c r="C367" s="82">
        <v>105582.80895698769</v>
      </c>
      <c r="D367" s="82">
        <v>77444.556302410987</v>
      </c>
      <c r="E367" s="82">
        <v>-28138.252654576703</v>
      </c>
      <c r="F367" s="82">
        <v>-56098.605852756089</v>
      </c>
    </row>
    <row r="368" spans="2:6" x14ac:dyDescent="0.25">
      <c r="B368" s="81">
        <v>0.6215277777777769</v>
      </c>
      <c r="C368" s="82">
        <v>105814.26818713451</v>
      </c>
      <c r="D368" s="82">
        <v>77586.571294718393</v>
      </c>
      <c r="E368" s="82">
        <v>-28227.696892416119</v>
      </c>
      <c r="F368" s="82">
        <v>-56098.605852756089</v>
      </c>
    </row>
    <row r="369" spans="2:6" x14ac:dyDescent="0.25">
      <c r="B369" s="81">
        <v>0.62222222222222134</v>
      </c>
      <c r="C369" s="82">
        <v>105936.08436699511</v>
      </c>
      <c r="D369" s="82">
        <v>78083.485576711726</v>
      </c>
      <c r="E369" s="82">
        <v>-27852.598790283388</v>
      </c>
      <c r="F369" s="82">
        <v>-56098.605852756089</v>
      </c>
    </row>
    <row r="370" spans="2:6" x14ac:dyDescent="0.25">
      <c r="B370" s="81">
        <v>0.62291666666666579</v>
      </c>
      <c r="C370" s="82">
        <v>106268.3419547872</v>
      </c>
      <c r="D370" s="82">
        <v>78711.241744961386</v>
      </c>
      <c r="E370" s="82">
        <v>-27557.100209825818</v>
      </c>
      <c r="F370" s="82">
        <v>-56098.605852756089</v>
      </c>
    </row>
    <row r="371" spans="2:6" x14ac:dyDescent="0.25">
      <c r="B371" s="81">
        <v>0.62361111111111023</v>
      </c>
      <c r="C371" s="82">
        <v>106507.3337904615</v>
      </c>
      <c r="D371" s="82">
        <v>79429.940099450425</v>
      </c>
      <c r="E371" s="82">
        <v>-27077.393691011079</v>
      </c>
      <c r="F371" s="82">
        <v>-56098.605852756089</v>
      </c>
    </row>
    <row r="372" spans="2:6" x14ac:dyDescent="0.25">
      <c r="B372" s="81">
        <v>0.62430555555555467</v>
      </c>
      <c r="C372" s="82">
        <v>106631.9718468354</v>
      </c>
      <c r="D372" s="82">
        <v>79569.46891125667</v>
      </c>
      <c r="E372" s="82">
        <v>-27062.502935578726</v>
      </c>
      <c r="F372" s="82">
        <v>-56098.605852756089</v>
      </c>
    </row>
    <row r="373" spans="2:6" x14ac:dyDescent="0.25">
      <c r="B373" s="81">
        <v>0.62499999999999911</v>
      </c>
      <c r="C373" s="82">
        <v>106918.78557650278</v>
      </c>
      <c r="D373" s="82">
        <v>79682.007713512357</v>
      </c>
      <c r="E373" s="82">
        <v>-27236.777862990421</v>
      </c>
      <c r="F373" s="82">
        <v>-56098.605852756089</v>
      </c>
    </row>
    <row r="374" spans="2:6" x14ac:dyDescent="0.25">
      <c r="B374" s="81">
        <v>0.62569444444444355</v>
      </c>
      <c r="C374" s="82">
        <v>107066.63631470533</v>
      </c>
      <c r="D374" s="82">
        <v>80235.812675474546</v>
      </c>
      <c r="E374" s="82">
        <v>-26830.823639230788</v>
      </c>
      <c r="F374" s="82">
        <v>-56098.605852756089</v>
      </c>
    </row>
    <row r="375" spans="2:6" x14ac:dyDescent="0.25">
      <c r="B375" s="81">
        <v>0.626388888888888</v>
      </c>
      <c r="C375" s="82">
        <v>107254.30172718946</v>
      </c>
      <c r="D375" s="82">
        <v>80331.475947064362</v>
      </c>
      <c r="E375" s="82">
        <v>-26922.825780125102</v>
      </c>
      <c r="F375" s="82">
        <v>-56098.605852756089</v>
      </c>
    </row>
    <row r="376" spans="2:6" x14ac:dyDescent="0.25">
      <c r="B376" s="81">
        <v>0.62708333333333244</v>
      </c>
      <c r="C376" s="82">
        <v>107529.61954799503</v>
      </c>
      <c r="D376" s="82">
        <v>80968.721029073509</v>
      </c>
      <c r="E376" s="82">
        <v>-26560.898518921516</v>
      </c>
      <c r="F376" s="82">
        <v>-56098.605852756089</v>
      </c>
    </row>
    <row r="377" spans="2:6" x14ac:dyDescent="0.25">
      <c r="B377" s="81">
        <v>0.62777777777777688</v>
      </c>
      <c r="C377" s="82">
        <v>107778.10001900182</v>
      </c>
      <c r="D377" s="82">
        <v>82299.729697124392</v>
      </c>
      <c r="E377" s="82">
        <v>-25478.370321877432</v>
      </c>
      <c r="F377" s="82">
        <v>-56098.605852756089</v>
      </c>
    </row>
    <row r="378" spans="2:6" x14ac:dyDescent="0.25">
      <c r="B378" s="81">
        <v>0.62847222222222132</v>
      </c>
      <c r="C378" s="82">
        <v>108023.32295640079</v>
      </c>
      <c r="D378" s="82">
        <v>83151.811453601054</v>
      </c>
      <c r="E378" s="82">
        <v>-24871.511502799738</v>
      </c>
      <c r="F378" s="82">
        <v>-56098.605852756089</v>
      </c>
    </row>
    <row r="379" spans="2:6" x14ac:dyDescent="0.25">
      <c r="B379" s="81">
        <v>0.62916666666666576</v>
      </c>
      <c r="C379" s="82">
        <v>108249.73661438152</v>
      </c>
      <c r="D379" s="82">
        <v>84552.739757604257</v>
      </c>
      <c r="E379" s="82">
        <v>-23696.996856777259</v>
      </c>
      <c r="F379" s="82">
        <v>-56098.605852756089</v>
      </c>
    </row>
    <row r="380" spans="2:6" x14ac:dyDescent="0.25">
      <c r="B380" s="81">
        <v>0.62986111111111021</v>
      </c>
      <c r="C380" s="82">
        <v>108380.9355867049</v>
      </c>
      <c r="D380" s="82">
        <v>85316.155597023608</v>
      </c>
      <c r="E380" s="82">
        <v>-23064.779989681294</v>
      </c>
      <c r="F380" s="82">
        <v>-56098.605852756089</v>
      </c>
    </row>
    <row r="381" spans="2:6" x14ac:dyDescent="0.25">
      <c r="B381" s="81">
        <v>0.63055555555555465</v>
      </c>
      <c r="C381" s="82">
        <v>108454.81672074657</v>
      </c>
      <c r="D381" s="82">
        <v>86856.011670427179</v>
      </c>
      <c r="E381" s="82">
        <v>-21598.805050319395</v>
      </c>
      <c r="F381" s="82">
        <v>-56098.605852756089</v>
      </c>
    </row>
    <row r="382" spans="2:6" x14ac:dyDescent="0.25">
      <c r="B382" s="81">
        <v>0.63124999999999909</v>
      </c>
      <c r="C382" s="82">
        <v>108565.33142408119</v>
      </c>
      <c r="D382" s="82">
        <v>87818.055497519133</v>
      </c>
      <c r="E382" s="82">
        <v>-20747.275926562055</v>
      </c>
      <c r="F382" s="82">
        <v>-56098.605852756089</v>
      </c>
    </row>
    <row r="383" spans="2:6" x14ac:dyDescent="0.25">
      <c r="B383" s="81">
        <v>0.63194444444444353</v>
      </c>
      <c r="C383" s="82">
        <v>108722.11069401765</v>
      </c>
      <c r="D383" s="82">
        <v>88789.622678397893</v>
      </c>
      <c r="E383" s="82">
        <v>-19932.488015619761</v>
      </c>
      <c r="F383" s="82">
        <v>-56098.605852756089</v>
      </c>
    </row>
    <row r="384" spans="2:6" x14ac:dyDescent="0.25">
      <c r="B384" s="81">
        <v>0.63263888888888797</v>
      </c>
      <c r="C384" s="82">
        <v>109074.47842086681</v>
      </c>
      <c r="D384" s="82">
        <v>89517.118433344658</v>
      </c>
      <c r="E384" s="82">
        <v>-19557.359987522155</v>
      </c>
      <c r="F384" s="82">
        <v>-56098.605852756089</v>
      </c>
    </row>
    <row r="385" spans="2:6" x14ac:dyDescent="0.25">
      <c r="B385" s="81">
        <v>0.63333333333333242</v>
      </c>
      <c r="C385" s="82">
        <v>109174.71805714424</v>
      </c>
      <c r="D385" s="82">
        <v>90161.387745886546</v>
      </c>
      <c r="E385" s="82">
        <v>-19013.330311257698</v>
      </c>
      <c r="F385" s="82">
        <v>-56098.605852756089</v>
      </c>
    </row>
    <row r="386" spans="2:6" x14ac:dyDescent="0.25">
      <c r="B386" s="81">
        <v>0.63402777777777686</v>
      </c>
      <c r="C386" s="82">
        <v>109305.42346635094</v>
      </c>
      <c r="D386" s="82">
        <v>90991.594675783213</v>
      </c>
      <c r="E386" s="82">
        <v>-18313.828790567728</v>
      </c>
      <c r="F386" s="82">
        <v>-56098.605852756089</v>
      </c>
    </row>
    <row r="387" spans="2:6" x14ac:dyDescent="0.25">
      <c r="B387" s="81">
        <v>0.6347222222222213</v>
      </c>
      <c r="C387" s="82">
        <v>109524.04210177231</v>
      </c>
      <c r="D387" s="82">
        <v>92412.111321452656</v>
      </c>
      <c r="E387" s="82">
        <v>-17111.930780319657</v>
      </c>
      <c r="F387" s="82">
        <v>-56098.605852756089</v>
      </c>
    </row>
    <row r="388" spans="2:6" x14ac:dyDescent="0.25">
      <c r="B388" s="81">
        <v>0.63541666666666574</v>
      </c>
      <c r="C388" s="82">
        <v>109690.59945315933</v>
      </c>
      <c r="D388" s="82">
        <v>93602.893970526638</v>
      </c>
      <c r="E388" s="82">
        <v>-16087.705482632693</v>
      </c>
      <c r="F388" s="82">
        <v>-56098.605852756089</v>
      </c>
    </row>
    <row r="389" spans="2:6" x14ac:dyDescent="0.25">
      <c r="B389" s="81">
        <v>0.63611111111111018</v>
      </c>
      <c r="C389" s="82">
        <v>109896.02369765176</v>
      </c>
      <c r="D389" s="82">
        <v>94549.193652723552</v>
      </c>
      <c r="E389" s="82">
        <v>-15346.830044928211</v>
      </c>
      <c r="F389" s="82">
        <v>-56098.605852756089</v>
      </c>
    </row>
    <row r="390" spans="2:6" x14ac:dyDescent="0.25">
      <c r="B390" s="81">
        <v>0.63680555555555463</v>
      </c>
      <c r="C390" s="82">
        <v>110300.27298156568</v>
      </c>
      <c r="D390" s="82">
        <v>94758.246776300279</v>
      </c>
      <c r="E390" s="82">
        <v>-15542.0262052654</v>
      </c>
      <c r="F390" s="82">
        <v>-56098.605852756089</v>
      </c>
    </row>
    <row r="391" spans="2:6" x14ac:dyDescent="0.25">
      <c r="B391" s="81">
        <v>0.63749999999999907</v>
      </c>
      <c r="C391" s="82">
        <v>110490.52449296281</v>
      </c>
      <c r="D391" s="82">
        <v>95426.181004661674</v>
      </c>
      <c r="E391" s="82">
        <v>-15064.343488301136</v>
      </c>
      <c r="F391" s="82">
        <v>-56098.605852756089</v>
      </c>
    </row>
    <row r="392" spans="2:6" x14ac:dyDescent="0.25">
      <c r="B392" s="81">
        <v>0.63819444444444351</v>
      </c>
      <c r="C392" s="82">
        <v>110645.20213980264</v>
      </c>
      <c r="D392" s="82">
        <v>96218.28626524024</v>
      </c>
      <c r="E392" s="82">
        <v>-14426.915874562401</v>
      </c>
      <c r="F392" s="82">
        <v>-56098.605852756089</v>
      </c>
    </row>
    <row r="393" spans="2:6" x14ac:dyDescent="0.25">
      <c r="B393" s="81">
        <v>0.63888888888888795</v>
      </c>
      <c r="C393" s="82">
        <v>110803.66535342723</v>
      </c>
      <c r="D393" s="82">
        <v>96890.522305995793</v>
      </c>
      <c r="E393" s="82">
        <v>-13913.14304743144</v>
      </c>
      <c r="F393" s="82">
        <v>-56098.605852756089</v>
      </c>
    </row>
    <row r="394" spans="2:6" x14ac:dyDescent="0.25">
      <c r="B394" s="81">
        <v>0.63958333333333239</v>
      </c>
      <c r="C394" s="82">
        <v>111096.76552659032</v>
      </c>
      <c r="D394" s="82">
        <v>97883.667671659394</v>
      </c>
      <c r="E394" s="82">
        <v>-13213.097854930922</v>
      </c>
      <c r="F394" s="82">
        <v>-56098.605852756089</v>
      </c>
    </row>
    <row r="395" spans="2:6" x14ac:dyDescent="0.25">
      <c r="B395" s="81">
        <v>0.64027777777777684</v>
      </c>
      <c r="C395" s="82">
        <v>111278.63474421046</v>
      </c>
      <c r="D395" s="82">
        <v>98388.631879227571</v>
      </c>
      <c r="E395" s="82">
        <v>-12890.002864982889</v>
      </c>
      <c r="F395" s="82">
        <v>-56098.605852756089</v>
      </c>
    </row>
    <row r="396" spans="2:6" x14ac:dyDescent="0.25">
      <c r="B396" s="81">
        <v>0.64097222222222128</v>
      </c>
      <c r="C396" s="82">
        <v>111518.02292851303</v>
      </c>
      <c r="D396" s="82">
        <v>99856.382166157331</v>
      </c>
      <c r="E396" s="82">
        <v>-11661.640762355702</v>
      </c>
      <c r="F396" s="82">
        <v>-56098.605852756089</v>
      </c>
    </row>
    <row r="397" spans="2:6" x14ac:dyDescent="0.25">
      <c r="B397" s="81">
        <v>0.64166666666666572</v>
      </c>
      <c r="C397" s="82">
        <v>111721.49313674547</v>
      </c>
      <c r="D397" s="82">
        <v>100776.0832263037</v>
      </c>
      <c r="E397" s="82">
        <v>-10945.409910441769</v>
      </c>
      <c r="F397" s="82">
        <v>-56098.605852756089</v>
      </c>
    </row>
    <row r="398" spans="2:6" x14ac:dyDescent="0.25">
      <c r="B398" s="81">
        <v>0.64236111111111016</v>
      </c>
      <c r="C398" s="82">
        <v>111899.01727580611</v>
      </c>
      <c r="D398" s="82">
        <v>101570.43487836044</v>
      </c>
      <c r="E398" s="82">
        <v>-10328.582397445673</v>
      </c>
      <c r="F398" s="82">
        <v>-56098.605852756089</v>
      </c>
    </row>
    <row r="399" spans="2:6" x14ac:dyDescent="0.25">
      <c r="B399" s="81">
        <v>0.6430555555555546</v>
      </c>
      <c r="C399" s="82">
        <v>112097.74992543335</v>
      </c>
      <c r="D399" s="82">
        <v>102526.45717018949</v>
      </c>
      <c r="E399" s="82">
        <v>-9571.2927552438632</v>
      </c>
      <c r="F399" s="82">
        <v>-56098.605852756089</v>
      </c>
    </row>
    <row r="400" spans="2:6" x14ac:dyDescent="0.25">
      <c r="B400" s="81">
        <v>0.64374999999999905</v>
      </c>
      <c r="C400" s="82">
        <v>112290.35803274001</v>
      </c>
      <c r="D400" s="82">
        <v>103078.8544469029</v>
      </c>
      <c r="E400" s="82">
        <v>-9211.503585837112</v>
      </c>
      <c r="F400" s="82">
        <v>-56098.605852756089</v>
      </c>
    </row>
    <row r="401" spans="2:6" x14ac:dyDescent="0.25">
      <c r="B401" s="81">
        <v>0.64444444444444349</v>
      </c>
      <c r="C401" s="82">
        <v>112529.74008717506</v>
      </c>
      <c r="D401" s="82">
        <v>104391.82633389466</v>
      </c>
      <c r="E401" s="82">
        <v>-8137.9137532804016</v>
      </c>
      <c r="F401" s="82">
        <v>-56098.605852756089</v>
      </c>
    </row>
    <row r="402" spans="2:6" x14ac:dyDescent="0.25">
      <c r="B402" s="81">
        <v>0.64513888888888793</v>
      </c>
      <c r="C402" s="82">
        <v>112840.27123466597</v>
      </c>
      <c r="D402" s="82">
        <v>105757.9220357469</v>
      </c>
      <c r="E402" s="82">
        <v>-7082.3491989190661</v>
      </c>
      <c r="F402" s="82">
        <v>-56098.605852756089</v>
      </c>
    </row>
    <row r="403" spans="2:6" x14ac:dyDescent="0.25">
      <c r="B403" s="81">
        <v>0.64583333333333237</v>
      </c>
      <c r="C403" s="82">
        <v>112967.8964326912</v>
      </c>
      <c r="D403" s="82">
        <v>106108.41394787378</v>
      </c>
      <c r="E403" s="82">
        <v>-6859.4824848174176</v>
      </c>
      <c r="F403" s="82">
        <v>-56098.605852756089</v>
      </c>
    </row>
    <row r="404" spans="2:6" x14ac:dyDescent="0.25">
      <c r="B404" s="81">
        <v>0.64652777777777681</v>
      </c>
      <c r="C404" s="82">
        <v>113184.08417921304</v>
      </c>
      <c r="D404" s="82">
        <v>107243.61571278449</v>
      </c>
      <c r="E404" s="82">
        <v>-5940.4684664285451</v>
      </c>
      <c r="F404" s="82">
        <v>-56098.605852756089</v>
      </c>
    </row>
    <row r="405" spans="2:6" x14ac:dyDescent="0.25">
      <c r="B405" s="81">
        <v>0.64722222222222126</v>
      </c>
      <c r="C405" s="82">
        <v>113377.06146371106</v>
      </c>
      <c r="D405" s="82">
        <v>107723.3336919953</v>
      </c>
      <c r="E405" s="82">
        <v>-5653.7277717157558</v>
      </c>
      <c r="F405" s="82">
        <v>-56098.605852756089</v>
      </c>
    </row>
    <row r="406" spans="2:6" x14ac:dyDescent="0.25">
      <c r="B406" s="81">
        <v>0.6479166666666657</v>
      </c>
      <c r="C406" s="82">
        <v>113665.34290975702</v>
      </c>
      <c r="D406" s="82">
        <v>108448.11754296542</v>
      </c>
      <c r="E406" s="82">
        <v>-5217.2253667915938</v>
      </c>
      <c r="F406" s="82">
        <v>-56098.605852756089</v>
      </c>
    </row>
    <row r="407" spans="2:6" x14ac:dyDescent="0.25">
      <c r="B407" s="81">
        <v>0.64861111111111014</v>
      </c>
      <c r="C407" s="82">
        <v>113878.31273857565</v>
      </c>
      <c r="D407" s="82">
        <v>108599.28773656</v>
      </c>
      <c r="E407" s="82">
        <v>-5279.0250020156527</v>
      </c>
      <c r="F407" s="82">
        <v>-56098.605852756089</v>
      </c>
    </row>
    <row r="408" spans="2:6" x14ac:dyDescent="0.25">
      <c r="B408" s="81">
        <v>0.64930555555555458</v>
      </c>
      <c r="C408" s="82">
        <v>114203.91809658153</v>
      </c>
      <c r="D408" s="82">
        <v>109200.66853592018</v>
      </c>
      <c r="E408" s="82">
        <v>-5003.249560661352</v>
      </c>
      <c r="F408" s="82">
        <v>-56098.605852756089</v>
      </c>
    </row>
    <row r="409" spans="2:6" x14ac:dyDescent="0.25">
      <c r="B409" s="81">
        <v>0.64999999999999902</v>
      </c>
      <c r="C409" s="82">
        <v>114387.7962333882</v>
      </c>
      <c r="D409" s="82">
        <v>110345.98664670449</v>
      </c>
      <c r="E409" s="82">
        <v>-4041.8095866837102</v>
      </c>
      <c r="F409" s="82">
        <v>-56098.605852756089</v>
      </c>
    </row>
    <row r="410" spans="2:6" x14ac:dyDescent="0.25">
      <c r="B410" s="81">
        <v>0.65069444444444346</v>
      </c>
      <c r="C410" s="82">
        <v>114624.32030884028</v>
      </c>
      <c r="D410" s="82">
        <v>112019.71304974869</v>
      </c>
      <c r="E410" s="82">
        <v>-2604.6072590915865</v>
      </c>
      <c r="F410" s="82">
        <v>-56098.605852756089</v>
      </c>
    </row>
    <row r="411" spans="2:6" x14ac:dyDescent="0.25">
      <c r="B411" s="81">
        <v>0.65138888888888791</v>
      </c>
      <c r="C411" s="82">
        <v>114772.0512017943</v>
      </c>
      <c r="D411" s="82">
        <v>113222.27618027969</v>
      </c>
      <c r="E411" s="82">
        <v>-1549.7750215146079</v>
      </c>
      <c r="F411" s="82">
        <v>-56098.605852756089</v>
      </c>
    </row>
    <row r="412" spans="2:6" x14ac:dyDescent="0.25">
      <c r="B412" s="81">
        <v>0.65208333333333235</v>
      </c>
      <c r="C412" s="82">
        <v>114883.36961500371</v>
      </c>
      <c r="D412" s="82">
        <v>115329.24050131865</v>
      </c>
      <c r="E412" s="82">
        <v>445.8708863149368</v>
      </c>
      <c r="F412" s="82">
        <v>-56098.605852756089</v>
      </c>
    </row>
    <row r="413" spans="2:6" x14ac:dyDescent="0.25">
      <c r="B413" s="81">
        <v>0.65277777777777679</v>
      </c>
      <c r="C413" s="82">
        <v>114971.75427529917</v>
      </c>
      <c r="D413" s="82">
        <v>115808.94472291532</v>
      </c>
      <c r="E413" s="82">
        <v>837.1904476161435</v>
      </c>
      <c r="F413" s="82">
        <v>-56098.605852756089</v>
      </c>
    </row>
    <row r="414" spans="2:6" x14ac:dyDescent="0.25">
      <c r="B414" s="81">
        <v>0.65347222222222123</v>
      </c>
      <c r="C414" s="82">
        <v>115154.2735587944</v>
      </c>
      <c r="D414" s="82">
        <v>116769.43319903422</v>
      </c>
      <c r="E414" s="82">
        <v>1615.1596402398136</v>
      </c>
      <c r="F414" s="82">
        <v>-56098.605852756089</v>
      </c>
    </row>
    <row r="415" spans="2:6" x14ac:dyDescent="0.25">
      <c r="B415" s="81">
        <v>0.65416666666666567</v>
      </c>
      <c r="C415" s="82">
        <v>115310.53556875691</v>
      </c>
      <c r="D415" s="82">
        <v>117961.4909862309</v>
      </c>
      <c r="E415" s="82">
        <v>2650.9554174739897</v>
      </c>
      <c r="F415" s="82">
        <v>-56098.605852756089</v>
      </c>
    </row>
    <row r="416" spans="2:6" x14ac:dyDescent="0.25">
      <c r="B416" s="81">
        <v>0.65486111111111012</v>
      </c>
      <c r="C416" s="82">
        <v>115461.63527930056</v>
      </c>
      <c r="D416" s="82">
        <v>118969.57255102838</v>
      </c>
      <c r="E416" s="82">
        <v>3507.9372717278166</v>
      </c>
      <c r="F416" s="82">
        <v>-56098.605852756089</v>
      </c>
    </row>
    <row r="417" spans="2:6" x14ac:dyDescent="0.25">
      <c r="B417" s="81">
        <v>0.65555555555555456</v>
      </c>
      <c r="C417" s="82">
        <v>115602.75417260505</v>
      </c>
      <c r="D417" s="82">
        <v>120522.71078817052</v>
      </c>
      <c r="E417" s="82">
        <v>4919.9566155654611</v>
      </c>
      <c r="F417" s="82">
        <v>-56098.605852756089</v>
      </c>
    </row>
    <row r="418" spans="2:6" x14ac:dyDescent="0.25">
      <c r="B418" s="81">
        <v>0.656249999999999</v>
      </c>
      <c r="C418" s="82">
        <v>115710.42140774979</v>
      </c>
      <c r="D418" s="82">
        <v>120683.91332805071</v>
      </c>
      <c r="E418" s="82">
        <v>4973.4919203009194</v>
      </c>
      <c r="F418" s="82">
        <v>-56098.605852756089</v>
      </c>
    </row>
    <row r="419" spans="2:6" x14ac:dyDescent="0.25">
      <c r="B419" s="81">
        <v>0.65694444444444344</v>
      </c>
      <c r="C419" s="82">
        <v>115985.44011455402</v>
      </c>
      <c r="D419" s="82">
        <v>122772.52870007513</v>
      </c>
      <c r="E419" s="82">
        <v>6787.0885855211091</v>
      </c>
      <c r="F419" s="82">
        <v>-56098.605852756089</v>
      </c>
    </row>
    <row r="420" spans="2:6" x14ac:dyDescent="0.25">
      <c r="B420" s="81">
        <v>0.65763888888888788</v>
      </c>
      <c r="C420" s="82">
        <v>116232.93630867271</v>
      </c>
      <c r="D420" s="82">
        <v>123517.63244736441</v>
      </c>
      <c r="E420" s="82">
        <v>7284.6961386916955</v>
      </c>
      <c r="F420" s="82">
        <v>-56098.605852756089</v>
      </c>
    </row>
    <row r="421" spans="2:6" x14ac:dyDescent="0.25">
      <c r="B421" s="81">
        <v>0.65833333333333233</v>
      </c>
      <c r="C421" s="82">
        <v>116510.94574135724</v>
      </c>
      <c r="D421" s="82">
        <v>126029.71306414805</v>
      </c>
      <c r="E421" s="82">
        <v>9518.767322790809</v>
      </c>
      <c r="F421" s="82">
        <v>-56098.605852756089</v>
      </c>
    </row>
    <row r="422" spans="2:6" x14ac:dyDescent="0.25">
      <c r="B422" s="81">
        <v>0.65902777777777677</v>
      </c>
      <c r="C422" s="82">
        <v>116740.84465931024</v>
      </c>
      <c r="D422" s="82">
        <v>126937.5356482909</v>
      </c>
      <c r="E422" s="82">
        <v>10196.690988980656</v>
      </c>
      <c r="F422" s="82">
        <v>-56098.605852756089</v>
      </c>
    </row>
    <row r="423" spans="2:6" x14ac:dyDescent="0.25">
      <c r="B423" s="81">
        <v>0.65972222222222121</v>
      </c>
      <c r="C423" s="82">
        <v>116975.39726536519</v>
      </c>
      <c r="D423" s="82">
        <v>127634.65257671109</v>
      </c>
      <c r="E423" s="82">
        <v>10659.2553113459</v>
      </c>
      <c r="F423" s="82">
        <v>-56098.605852756089</v>
      </c>
    </row>
    <row r="424" spans="2:6" x14ac:dyDescent="0.25">
      <c r="B424" s="81">
        <v>0.66041666666666565</v>
      </c>
      <c r="C424" s="82">
        <v>117270.20252775766</v>
      </c>
      <c r="D424" s="82">
        <v>128929.65281834548</v>
      </c>
      <c r="E424" s="82">
        <v>11659.450290587818</v>
      </c>
      <c r="F424" s="82">
        <v>-56098.605852756089</v>
      </c>
    </row>
    <row r="425" spans="2:6" x14ac:dyDescent="0.25">
      <c r="B425" s="81">
        <v>0.66111111111111009</v>
      </c>
      <c r="C425" s="82">
        <v>117561.562636216</v>
      </c>
      <c r="D425" s="82">
        <v>129380.70986374577</v>
      </c>
      <c r="E425" s="82">
        <v>11819.147227529771</v>
      </c>
      <c r="F425" s="82">
        <v>-56098.605852756089</v>
      </c>
    </row>
    <row r="426" spans="2:6" x14ac:dyDescent="0.25">
      <c r="B426" s="81">
        <v>0.66180555555555454</v>
      </c>
      <c r="C426" s="82">
        <v>117869.38606696653</v>
      </c>
      <c r="D426" s="82">
        <v>130183.0255438993</v>
      </c>
      <c r="E426" s="82">
        <v>12313.639476932774</v>
      </c>
      <c r="F426" s="82">
        <v>-56098.605852756089</v>
      </c>
    </row>
    <row r="427" spans="2:6" x14ac:dyDescent="0.25">
      <c r="B427" s="81">
        <v>0.66249999999999898</v>
      </c>
      <c r="C427" s="82">
        <v>118152.46412744476</v>
      </c>
      <c r="D427" s="82">
        <v>132977.48794829208</v>
      </c>
      <c r="E427" s="82">
        <v>14825.023820847317</v>
      </c>
      <c r="F427" s="82">
        <v>-56098.605852756089</v>
      </c>
    </row>
    <row r="428" spans="2:6" x14ac:dyDescent="0.25">
      <c r="B428" s="81">
        <v>0.66319444444444342</v>
      </c>
      <c r="C428" s="82">
        <v>118426.00826941818</v>
      </c>
      <c r="D428" s="82">
        <v>133209.67219163926</v>
      </c>
      <c r="E428" s="82">
        <v>14783.66392222108</v>
      </c>
      <c r="F428" s="82">
        <v>-56098.605852756089</v>
      </c>
    </row>
    <row r="429" spans="2:6" x14ac:dyDescent="0.25">
      <c r="B429" s="81">
        <v>0.66388888888888786</v>
      </c>
      <c r="C429" s="82">
        <v>118602.97073044759</v>
      </c>
      <c r="D429" s="82">
        <v>133364.49655889758</v>
      </c>
      <c r="E429" s="82">
        <v>14761.525828449987</v>
      </c>
      <c r="F429" s="82">
        <v>-56098.605852756089</v>
      </c>
    </row>
    <row r="430" spans="2:6" x14ac:dyDescent="0.25">
      <c r="B430" s="81">
        <v>0.6645833333333323</v>
      </c>
      <c r="C430" s="82">
        <v>118848.10140482902</v>
      </c>
      <c r="D430" s="82">
        <v>134278.37118903478</v>
      </c>
      <c r="E430" s="82">
        <v>15430.269784205753</v>
      </c>
      <c r="F430" s="82">
        <v>-56098.605852756089</v>
      </c>
    </row>
    <row r="431" spans="2:6" x14ac:dyDescent="0.25">
      <c r="B431" s="81">
        <v>0.66527777777777675</v>
      </c>
      <c r="C431" s="82">
        <v>119105.90173908578</v>
      </c>
      <c r="D431" s="82">
        <v>136772.53988389883</v>
      </c>
      <c r="E431" s="82">
        <v>17666.638144813056</v>
      </c>
      <c r="F431" s="82">
        <v>-56098.605852756089</v>
      </c>
    </row>
    <row r="432" spans="2:6" x14ac:dyDescent="0.25">
      <c r="B432" s="81">
        <v>0.66597222222222119</v>
      </c>
      <c r="C432" s="82">
        <v>119394.02813932448</v>
      </c>
      <c r="D432" s="82">
        <v>137400.76871430114</v>
      </c>
      <c r="E432" s="82">
        <v>18006.740574976662</v>
      </c>
      <c r="F432" s="82">
        <v>-56098.605852756089</v>
      </c>
    </row>
    <row r="433" spans="2:6" x14ac:dyDescent="0.25">
      <c r="B433" s="81">
        <v>0.66666666666666563</v>
      </c>
      <c r="C433" s="82">
        <v>119658.44554924936</v>
      </c>
      <c r="D433" s="82">
        <v>138089.90236938818</v>
      </c>
      <c r="E433" s="82">
        <v>18431.456820138817</v>
      </c>
      <c r="F433" s="82">
        <v>-56098.605852756089</v>
      </c>
    </row>
    <row r="434" spans="2:6" x14ac:dyDescent="0.25">
      <c r="B434" s="81">
        <v>0.66736111111111007</v>
      </c>
      <c r="C434" s="82">
        <v>119760.21605847259</v>
      </c>
      <c r="D434" s="82">
        <v>138329.64204243099</v>
      </c>
      <c r="E434" s="82">
        <v>18569.425983958397</v>
      </c>
      <c r="F434" s="82">
        <v>-56098.605852756089</v>
      </c>
    </row>
    <row r="435" spans="2:6" x14ac:dyDescent="0.25">
      <c r="B435" s="81">
        <v>0.66805555555555451</v>
      </c>
      <c r="C435" s="82">
        <v>120332.87660556292</v>
      </c>
      <c r="D435" s="82">
        <v>138594.36221304766</v>
      </c>
      <c r="E435" s="82">
        <v>18261.485607484734</v>
      </c>
      <c r="F435" s="82">
        <v>-56098.605852756089</v>
      </c>
    </row>
    <row r="436" spans="2:6" x14ac:dyDescent="0.25">
      <c r="B436" s="81">
        <v>0.66874999999999896</v>
      </c>
      <c r="C436" s="82">
        <v>120455.10084180205</v>
      </c>
      <c r="D436" s="82">
        <v>138920.5935802054</v>
      </c>
      <c r="E436" s="82">
        <v>18465.492738403351</v>
      </c>
      <c r="F436" s="82">
        <v>-56098.605852756089</v>
      </c>
    </row>
    <row r="437" spans="2:6" x14ac:dyDescent="0.25">
      <c r="B437" s="81">
        <v>0.6694444444444434</v>
      </c>
      <c r="C437" s="82">
        <v>120576.50523296872</v>
      </c>
      <c r="D437" s="82">
        <v>139296.19319742682</v>
      </c>
      <c r="E437" s="82">
        <v>18719.687964458106</v>
      </c>
      <c r="F437" s="82">
        <v>-56098.605852756089</v>
      </c>
    </row>
    <row r="438" spans="2:6" x14ac:dyDescent="0.25">
      <c r="B438" s="81">
        <v>0.67013888888888784</v>
      </c>
      <c r="C438" s="82">
        <v>120721.82163544628</v>
      </c>
      <c r="D438" s="82">
        <v>140178.3329785378</v>
      </c>
      <c r="E438" s="82">
        <v>19456.511343091523</v>
      </c>
      <c r="F438" s="82">
        <v>-56098.605852756089</v>
      </c>
    </row>
    <row r="439" spans="2:6" x14ac:dyDescent="0.25">
      <c r="B439" s="81">
        <v>0.67083333333333228</v>
      </c>
      <c r="C439" s="82">
        <v>121070.95344846627</v>
      </c>
      <c r="D439" s="82">
        <v>140658.13968137818</v>
      </c>
      <c r="E439" s="82">
        <v>19587.186232911903</v>
      </c>
      <c r="F439" s="82">
        <v>-56098.605852756089</v>
      </c>
    </row>
    <row r="440" spans="2:6" x14ac:dyDescent="0.25">
      <c r="B440" s="81">
        <v>0.67152777777777672</v>
      </c>
      <c r="C440" s="82">
        <v>121466.44761947817</v>
      </c>
      <c r="D440" s="82">
        <v>140878.19393691607</v>
      </c>
      <c r="E440" s="82">
        <v>19411.746317437894</v>
      </c>
      <c r="F440" s="82">
        <v>-56098.605852756089</v>
      </c>
    </row>
    <row r="441" spans="2:6" x14ac:dyDescent="0.25">
      <c r="B441" s="81">
        <v>0.67222222222222117</v>
      </c>
      <c r="C441" s="82">
        <v>121607.63831333866</v>
      </c>
      <c r="D441" s="82">
        <v>141013.60600223741</v>
      </c>
      <c r="E441" s="82">
        <v>19405.96768889876</v>
      </c>
      <c r="F441" s="82">
        <v>-56098.605852756089</v>
      </c>
    </row>
    <row r="442" spans="2:6" x14ac:dyDescent="0.25">
      <c r="B442" s="81">
        <v>0.67291666666666561</v>
      </c>
      <c r="C442" s="82">
        <v>121679.65391985652</v>
      </c>
      <c r="D442" s="82">
        <v>141460.74735396242</v>
      </c>
      <c r="E442" s="82">
        <v>19781.093434105904</v>
      </c>
      <c r="F442" s="82">
        <v>-56098.605852756089</v>
      </c>
    </row>
    <row r="443" spans="2:6" x14ac:dyDescent="0.25">
      <c r="B443" s="81">
        <v>0.67361111111111005</v>
      </c>
      <c r="C443" s="82">
        <v>122032.77135498151</v>
      </c>
      <c r="D443" s="82">
        <v>141885.23517040687</v>
      </c>
      <c r="E443" s="82">
        <v>19852.463815425363</v>
      </c>
      <c r="F443" s="82">
        <v>-56098.605852756089</v>
      </c>
    </row>
    <row r="444" spans="2:6" x14ac:dyDescent="0.25">
      <c r="B444" s="81">
        <v>0.67430555555555449</v>
      </c>
      <c r="C444" s="82">
        <v>122702.70369455573</v>
      </c>
      <c r="D444" s="82">
        <v>142095.81538539779</v>
      </c>
      <c r="E444" s="82">
        <v>19393.111690842052</v>
      </c>
      <c r="F444" s="82">
        <v>-56098.605852756089</v>
      </c>
    </row>
    <row r="445" spans="2:6" x14ac:dyDescent="0.25">
      <c r="B445" s="81">
        <v>0.67499999999999893</v>
      </c>
      <c r="C445" s="82">
        <v>123081.03507727002</v>
      </c>
      <c r="D445" s="82">
        <v>142386.00190555057</v>
      </c>
      <c r="E445" s="82">
        <v>19304.966828280551</v>
      </c>
      <c r="F445" s="82">
        <v>-56098.605852756089</v>
      </c>
    </row>
    <row r="446" spans="2:6" x14ac:dyDescent="0.25">
      <c r="B446" s="81">
        <v>0.67569444444444338</v>
      </c>
      <c r="C446" s="82">
        <v>123162.57530644309</v>
      </c>
      <c r="D446" s="82">
        <v>142497.79028466486</v>
      </c>
      <c r="E446" s="82">
        <v>19335.214978221775</v>
      </c>
      <c r="F446" s="82">
        <v>-56098.605852756089</v>
      </c>
    </row>
    <row r="447" spans="2:6" x14ac:dyDescent="0.25">
      <c r="B447" s="81">
        <v>0.67638888888888782</v>
      </c>
      <c r="C447" s="82">
        <v>123209.95946866531</v>
      </c>
      <c r="D447" s="82">
        <v>142679.99843130124</v>
      </c>
      <c r="E447" s="82">
        <v>19470.038962635925</v>
      </c>
      <c r="F447" s="82">
        <v>-56098.605852756089</v>
      </c>
    </row>
    <row r="448" spans="2:6" x14ac:dyDescent="0.25">
      <c r="B448" s="81">
        <v>0.67708333333333226</v>
      </c>
      <c r="C448" s="82">
        <v>123637.26858233198</v>
      </c>
      <c r="D448" s="82">
        <v>143004.60261736374</v>
      </c>
      <c r="E448" s="82">
        <v>19367.334035031759</v>
      </c>
      <c r="F448" s="82">
        <v>-56098.605852756089</v>
      </c>
    </row>
    <row r="449" spans="2:6" x14ac:dyDescent="0.25">
      <c r="B449" s="81">
        <v>0.6777777777777767</v>
      </c>
      <c r="C449" s="82">
        <v>124653.90068533197</v>
      </c>
      <c r="D449" s="82">
        <v>144378.06923346373</v>
      </c>
      <c r="E449" s="82">
        <v>19724.168548131755</v>
      </c>
      <c r="F449" s="82">
        <v>-56098.605852756089</v>
      </c>
    </row>
    <row r="450" spans="2:6" x14ac:dyDescent="0.25">
      <c r="B450" s="81">
        <v>0.67847222222222114</v>
      </c>
      <c r="C450" s="82">
        <v>124653.90068533197</v>
      </c>
      <c r="D450" s="82">
        <v>145131.96249046372</v>
      </c>
      <c r="E450" s="82">
        <v>20478.061805131743</v>
      </c>
      <c r="F450" s="82">
        <v>-56098.605852756089</v>
      </c>
    </row>
    <row r="451" spans="2:6" x14ac:dyDescent="0.25">
      <c r="B451" s="81">
        <v>0.67916666666666559</v>
      </c>
      <c r="C451" s="82">
        <v>124729.88742566531</v>
      </c>
      <c r="D451" s="82">
        <v>145390.52949996371</v>
      </c>
      <c r="E451" s="82">
        <v>20660.642074298405</v>
      </c>
      <c r="F451" s="82">
        <v>-56098.605852756089</v>
      </c>
    </row>
    <row r="452" spans="2:6" x14ac:dyDescent="0.25">
      <c r="B452" s="81">
        <v>0.67986111111111003</v>
      </c>
      <c r="C452" s="82">
        <v>124758.53872466531</v>
      </c>
      <c r="D452" s="82">
        <v>145523.74890696371</v>
      </c>
      <c r="E452" s="82">
        <v>20765.210182298397</v>
      </c>
      <c r="F452" s="82">
        <v>-56098.605852756089</v>
      </c>
    </row>
    <row r="453" spans="2:6" x14ac:dyDescent="0.25">
      <c r="B453" s="81">
        <v>0.68055555555555447</v>
      </c>
      <c r="C453" s="82">
        <v>124858.53872466531</v>
      </c>
      <c r="D453" s="82">
        <v>145544.2989069637</v>
      </c>
      <c r="E453" s="82">
        <v>20685.760182298385</v>
      </c>
      <c r="F453" s="82">
        <v>-56098.605852756089</v>
      </c>
    </row>
    <row r="454" spans="2:6" x14ac:dyDescent="0.25">
      <c r="B454" s="81">
        <v>0.68124999999999891</v>
      </c>
      <c r="C454" s="82">
        <v>124883.52400766531</v>
      </c>
      <c r="D454" s="82">
        <v>145566.51831346369</v>
      </c>
      <c r="E454" s="82">
        <v>20682.994305798376</v>
      </c>
      <c r="F454" s="82">
        <v>-56098.605852756089</v>
      </c>
    </row>
    <row r="455" spans="2:6" x14ac:dyDescent="0.25">
      <c r="B455" s="81">
        <v>0.68194444444444335</v>
      </c>
      <c r="C455" s="82">
        <v>124941.62349466531</v>
      </c>
      <c r="D455" s="82">
        <v>145586.95553096369</v>
      </c>
      <c r="E455" s="82">
        <v>20645.33203629838</v>
      </c>
      <c r="F455" s="82">
        <v>-56098.605852756089</v>
      </c>
    </row>
    <row r="456" spans="2:6" x14ac:dyDescent="0.25">
      <c r="B456" s="81">
        <v>0.6826388888888878</v>
      </c>
      <c r="C456" s="82">
        <v>124941.62349466531</v>
      </c>
      <c r="D456" s="82">
        <v>145663.14948596369</v>
      </c>
      <c r="E456" s="82">
        <v>20721.525991298375</v>
      </c>
      <c r="F456" s="82">
        <v>-56098.605852756089</v>
      </c>
    </row>
    <row r="457" spans="2:6" x14ac:dyDescent="0.25">
      <c r="B457" s="81">
        <v>0.68333333333333224</v>
      </c>
      <c r="C457" s="82">
        <v>124970.65370866531</v>
      </c>
      <c r="D457" s="82">
        <v>145744.32059636369</v>
      </c>
      <c r="E457" s="82">
        <v>20773.666887698375</v>
      </c>
      <c r="F457" s="82">
        <v>-56098.605852756089</v>
      </c>
    </row>
    <row r="458" spans="2:6" x14ac:dyDescent="0.25">
      <c r="B458" s="81">
        <v>0.68402777777777668</v>
      </c>
      <c r="C458" s="82">
        <v>124981.84688166532</v>
      </c>
      <c r="D458" s="82">
        <v>145911.53524176369</v>
      </c>
      <c r="E458" s="82">
        <v>20929.688360098371</v>
      </c>
      <c r="F458" s="82">
        <v>-56098.605852756089</v>
      </c>
    </row>
    <row r="459" spans="2:6" x14ac:dyDescent="0.25">
      <c r="B459" s="81">
        <v>0.68472222222222112</v>
      </c>
      <c r="C459" s="82">
        <v>125014.64714366532</v>
      </c>
      <c r="D459" s="82">
        <v>146362.64307873035</v>
      </c>
      <c r="E459" s="82">
        <v>21347.995935065032</v>
      </c>
      <c r="F459" s="82">
        <v>-56098.605852756089</v>
      </c>
    </row>
    <row r="460" spans="2:6" x14ac:dyDescent="0.25">
      <c r="B460" s="81">
        <v>0.68541666666666556</v>
      </c>
      <c r="C460" s="82">
        <v>125014.64714366532</v>
      </c>
      <c r="D460" s="82">
        <v>146422.3007420637</v>
      </c>
      <c r="E460" s="82">
        <v>21407.653598398378</v>
      </c>
      <c r="F460" s="82">
        <v>-56098.605852756089</v>
      </c>
    </row>
    <row r="461" spans="2:6" x14ac:dyDescent="0.25">
      <c r="B461" s="81">
        <v>0.68611111111111001</v>
      </c>
      <c r="C461" s="82">
        <v>125014.64714366532</v>
      </c>
      <c r="D461" s="82">
        <v>146464.58144306371</v>
      </c>
      <c r="E461" s="82">
        <v>21449.934299398388</v>
      </c>
      <c r="F461" s="82">
        <v>-56098.605852756089</v>
      </c>
    </row>
    <row r="462" spans="2:6" x14ac:dyDescent="0.25">
      <c r="B462" s="81">
        <v>0.68680555555555445</v>
      </c>
      <c r="C462" s="82">
        <v>125014.64714366532</v>
      </c>
      <c r="D462" s="82">
        <v>146498.16754514372</v>
      </c>
      <c r="E462" s="82">
        <v>21483.520401478396</v>
      </c>
      <c r="F462" s="82">
        <v>-56098.605852756089</v>
      </c>
    </row>
    <row r="463" spans="2:6" x14ac:dyDescent="0.25">
      <c r="B463" s="81">
        <v>0.68749999999999889</v>
      </c>
      <c r="C463" s="82">
        <v>125014.64714366532</v>
      </c>
      <c r="D463" s="82">
        <v>146638.67263964372</v>
      </c>
      <c r="E463" s="82">
        <v>21624.025495978392</v>
      </c>
      <c r="F463" s="82">
        <v>-56098.605852756089</v>
      </c>
    </row>
    <row r="464" spans="2:6" x14ac:dyDescent="0.25">
      <c r="B464" s="81">
        <v>0.68819444444444333</v>
      </c>
      <c r="C464" s="82">
        <v>125014.64714366532</v>
      </c>
      <c r="D464" s="82">
        <v>146638.67263964372</v>
      </c>
      <c r="E464" s="82">
        <v>21624.025495978392</v>
      </c>
      <c r="F464" s="82">
        <v>-56098.605852756089</v>
      </c>
    </row>
    <row r="465" spans="2:6" x14ac:dyDescent="0.25">
      <c r="B465" s="81">
        <v>0.68888888888888777</v>
      </c>
      <c r="C465" s="82">
        <v>125014.64714366532</v>
      </c>
      <c r="D465" s="82">
        <v>146638.67263964372</v>
      </c>
      <c r="E465" s="82">
        <v>21624.025495978392</v>
      </c>
      <c r="F465" s="82">
        <v>-56098.605852756089</v>
      </c>
    </row>
    <row r="466" spans="2:6" x14ac:dyDescent="0.25">
      <c r="B466" s="81">
        <v>0.68958333333333222</v>
      </c>
      <c r="C466" s="82">
        <v>125014.64714366532</v>
      </c>
      <c r="D466" s="82">
        <v>146638.67263964372</v>
      </c>
      <c r="E466" s="82">
        <v>21624.025495978392</v>
      </c>
      <c r="F466" s="82">
        <v>-56098.605852756089</v>
      </c>
    </row>
    <row r="467" spans="2:6" x14ac:dyDescent="0.25">
      <c r="B467" s="81">
        <v>0.69027777777777666</v>
      </c>
      <c r="C467" s="82">
        <v>125024.64714366532</v>
      </c>
      <c r="D467" s="82">
        <v>146638.67263964372</v>
      </c>
      <c r="E467" s="82">
        <v>21614.025495978392</v>
      </c>
      <c r="F467" s="82">
        <v>-56098.605852756089</v>
      </c>
    </row>
    <row r="468" spans="2:6" x14ac:dyDescent="0.25">
      <c r="B468" s="81">
        <v>0.6909722222222211</v>
      </c>
      <c r="C468" s="82">
        <v>125024.64714366532</v>
      </c>
      <c r="D468" s="82">
        <v>146638.67263964372</v>
      </c>
      <c r="E468" s="82">
        <v>21614.025495978392</v>
      </c>
      <c r="F468" s="82">
        <v>-56098.605852756089</v>
      </c>
    </row>
    <row r="469" spans="2:6" x14ac:dyDescent="0.25">
      <c r="B469" s="81">
        <v>0.69166666666666554</v>
      </c>
      <c r="C469" s="82">
        <v>125024.64714366532</v>
      </c>
      <c r="D469" s="82">
        <v>146638.67263964372</v>
      </c>
      <c r="E469" s="82">
        <v>21614.025495978392</v>
      </c>
      <c r="F469" s="82">
        <v>-56098.605852756089</v>
      </c>
    </row>
    <row r="470" spans="2:6" x14ac:dyDescent="0.25">
      <c r="B470" s="81">
        <v>0.69236111111110998</v>
      </c>
      <c r="C470" s="82">
        <v>125024.64714366532</v>
      </c>
      <c r="D470" s="82">
        <v>146638.67263964372</v>
      </c>
      <c r="E470" s="82">
        <v>21614.025495978392</v>
      </c>
      <c r="F470" s="82">
        <v>-56098.605852756089</v>
      </c>
    </row>
    <row r="471" spans="2:6" x14ac:dyDescent="0.25">
      <c r="B471" s="81">
        <v>0.69305555555555443</v>
      </c>
      <c r="C471" s="82">
        <v>125024.64714366532</v>
      </c>
      <c r="D471" s="82">
        <v>146638.67263964372</v>
      </c>
      <c r="E471" s="82">
        <v>21614.025495978392</v>
      </c>
      <c r="F471" s="82">
        <v>-56098.605852756089</v>
      </c>
    </row>
    <row r="472" spans="2:6" x14ac:dyDescent="0.25">
      <c r="B472" s="81">
        <v>0.69374999999999887</v>
      </c>
      <c r="C472" s="82">
        <v>125024.64714366532</v>
      </c>
      <c r="D472" s="82">
        <v>146638.67263964372</v>
      </c>
      <c r="E472" s="82">
        <v>21614.025495978392</v>
      </c>
      <c r="F472" s="82">
        <v>-56098.605852756089</v>
      </c>
    </row>
    <row r="473" spans="2:6" x14ac:dyDescent="0.25">
      <c r="B473" s="81">
        <v>0.69444444444444331</v>
      </c>
      <c r="C473" s="82">
        <v>125024.64714366532</v>
      </c>
      <c r="D473" s="82">
        <v>146638.67263964372</v>
      </c>
      <c r="E473" s="82">
        <v>21614.025495978392</v>
      </c>
      <c r="F473" s="82">
        <v>-56098.605852756089</v>
      </c>
    </row>
    <row r="474" spans="2:6" x14ac:dyDescent="0.25">
      <c r="B474" s="81">
        <v>0.69513888888888775</v>
      </c>
      <c r="C474" s="82">
        <v>125024.64714366532</v>
      </c>
      <c r="D474" s="82">
        <v>146638.67263964372</v>
      </c>
      <c r="E474" s="82">
        <v>21614.025495978392</v>
      </c>
      <c r="F474" s="82">
        <v>-56098.605852756089</v>
      </c>
    </row>
    <row r="475" spans="2:6" x14ac:dyDescent="0.25">
      <c r="B475" s="81">
        <v>0.69583333333333219</v>
      </c>
      <c r="C475" s="82">
        <v>125024.64714366532</v>
      </c>
      <c r="D475" s="82">
        <v>146638.67263964372</v>
      </c>
      <c r="E475" s="82">
        <v>21614.025495978392</v>
      </c>
      <c r="F475" s="82">
        <v>-56098.605852756089</v>
      </c>
    </row>
    <row r="476" spans="2:6" x14ac:dyDescent="0.25">
      <c r="B476" s="81">
        <v>0.69652777777777664</v>
      </c>
      <c r="C476" s="82">
        <v>125024.64714366532</v>
      </c>
      <c r="D476" s="82">
        <v>146638.67263964372</v>
      </c>
      <c r="E476" s="82">
        <v>21614.025495978392</v>
      </c>
      <c r="F476" s="82">
        <v>-56098.605852756089</v>
      </c>
    </row>
    <row r="477" spans="2:6" x14ac:dyDescent="0.25">
      <c r="B477" s="81">
        <v>0.69722222222222108</v>
      </c>
      <c r="C477" s="82">
        <v>125024.64714366532</v>
      </c>
      <c r="D477" s="82">
        <v>146638.67263964372</v>
      </c>
      <c r="E477" s="82">
        <v>21614.025495978392</v>
      </c>
      <c r="F477" s="82">
        <v>-56098.605852756089</v>
      </c>
    </row>
    <row r="478" spans="2:6" x14ac:dyDescent="0.25">
      <c r="B478" s="81">
        <v>0.69791666666666552</v>
      </c>
      <c r="C478" s="82">
        <v>125024.64714366532</v>
      </c>
      <c r="D478" s="82">
        <v>146638.67263964372</v>
      </c>
      <c r="E478" s="82">
        <v>21614.025495978392</v>
      </c>
      <c r="F478" s="82">
        <v>-56098.605852756089</v>
      </c>
    </row>
    <row r="479" spans="2:6" x14ac:dyDescent="0.25">
      <c r="B479" s="81">
        <v>0.69861111111110996</v>
      </c>
      <c r="C479" s="82">
        <v>125024.64714366532</v>
      </c>
      <c r="D479" s="82">
        <v>146638.67263964372</v>
      </c>
      <c r="E479" s="82">
        <v>21614.025495978392</v>
      </c>
      <c r="F479" s="82">
        <v>-56098.605852756089</v>
      </c>
    </row>
    <row r="480" spans="2:6" x14ac:dyDescent="0.25">
      <c r="B480" s="81">
        <v>0.6993055555555544</v>
      </c>
      <c r="C480" s="82">
        <v>125024.64714366532</v>
      </c>
      <c r="D480" s="82">
        <v>146638.67263964372</v>
      </c>
      <c r="E480" s="82">
        <v>21614.025495978392</v>
      </c>
      <c r="F480" s="82">
        <v>-56098.605852756089</v>
      </c>
    </row>
    <row r="481" spans="2:6" x14ac:dyDescent="0.25">
      <c r="B481" s="81">
        <v>0.69999999999999885</v>
      </c>
      <c r="C481" s="82">
        <v>125024.64714366532</v>
      </c>
      <c r="D481" s="82">
        <v>146638.67263964372</v>
      </c>
      <c r="E481" s="82">
        <v>21614.025495978392</v>
      </c>
      <c r="F481" s="82">
        <v>-56098.605852756089</v>
      </c>
    </row>
    <row r="482" spans="2:6" x14ac:dyDescent="0.25">
      <c r="B482" s="81">
        <v>0.70069444444444329</v>
      </c>
      <c r="C482" s="82">
        <v>125024.64714366532</v>
      </c>
      <c r="D482" s="82">
        <v>146638.67263964372</v>
      </c>
      <c r="E482" s="82">
        <v>21614.025495978392</v>
      </c>
      <c r="F482" s="82">
        <v>-56098.605852756089</v>
      </c>
    </row>
    <row r="483" spans="2:6" x14ac:dyDescent="0.25">
      <c r="B483" s="81">
        <v>0.70138888888888773</v>
      </c>
      <c r="C483" s="82">
        <v>125024.64714366532</v>
      </c>
      <c r="D483" s="82">
        <v>146638.67263964372</v>
      </c>
      <c r="E483" s="82">
        <v>21614.025495978392</v>
      </c>
      <c r="F483" s="82">
        <v>-56098.605852756089</v>
      </c>
    </row>
    <row r="484" spans="2:6" x14ac:dyDescent="0.25">
      <c r="B484" s="81">
        <v>0.70208333333333217</v>
      </c>
      <c r="C484" s="82">
        <v>125024.64714366532</v>
      </c>
      <c r="D484" s="82">
        <v>146638.67263964372</v>
      </c>
      <c r="E484" s="82">
        <v>21614.025495978392</v>
      </c>
      <c r="F484" s="82">
        <v>-56098.605852756089</v>
      </c>
    </row>
    <row r="485" spans="2:6" x14ac:dyDescent="0.25">
      <c r="B485" s="81">
        <v>0.70277777777777661</v>
      </c>
      <c r="C485" s="82">
        <v>125024.64714366532</v>
      </c>
      <c r="D485" s="82">
        <v>146638.67263964372</v>
      </c>
      <c r="E485" s="82">
        <v>21614.025495978392</v>
      </c>
      <c r="F485" s="82">
        <v>-56098.605852756089</v>
      </c>
    </row>
    <row r="486" spans="2:6" x14ac:dyDescent="0.25">
      <c r="B486" s="81">
        <v>0.70347222222222106</v>
      </c>
      <c r="C486" s="82">
        <v>125024.64714366532</v>
      </c>
      <c r="D486" s="82">
        <v>146638.67263964372</v>
      </c>
      <c r="E486" s="82">
        <v>21614.025495978392</v>
      </c>
      <c r="F486" s="82">
        <v>-56098.605852756089</v>
      </c>
    </row>
    <row r="487" spans="2:6" x14ac:dyDescent="0.25">
      <c r="B487" s="81">
        <v>0.7041666666666655</v>
      </c>
      <c r="C487" s="82">
        <v>125024.64714366532</v>
      </c>
      <c r="D487" s="82">
        <v>146638.67263964372</v>
      </c>
      <c r="E487" s="82">
        <v>21614.025495978392</v>
      </c>
      <c r="F487" s="82">
        <v>-56098.605852756089</v>
      </c>
    </row>
    <row r="488" spans="2:6" x14ac:dyDescent="0.25">
      <c r="B488" s="81">
        <v>0.70486111111110994</v>
      </c>
      <c r="C488" s="82">
        <v>125024.64714366532</v>
      </c>
      <c r="D488" s="82">
        <v>146638.67263964372</v>
      </c>
      <c r="E488" s="82">
        <v>21614.025495978392</v>
      </c>
      <c r="F488" s="82">
        <v>-56098.605852756089</v>
      </c>
    </row>
    <row r="489" spans="2:6" x14ac:dyDescent="0.25">
      <c r="B489" s="81">
        <v>0.70555555555555438</v>
      </c>
      <c r="C489" s="82">
        <v>125024.64714366532</v>
      </c>
      <c r="D489" s="82">
        <v>146638.67263964372</v>
      </c>
      <c r="E489" s="82">
        <v>21614.025495978392</v>
      </c>
      <c r="F489" s="82">
        <v>-56098.605852756089</v>
      </c>
    </row>
    <row r="490" spans="2:6" x14ac:dyDescent="0.25">
      <c r="B490" s="81">
        <v>0.70624999999999882</v>
      </c>
      <c r="C490" s="82">
        <v>125024.64714366532</v>
      </c>
      <c r="D490" s="82">
        <v>146638.67263964372</v>
      </c>
      <c r="E490" s="82">
        <v>21614.025495978392</v>
      </c>
      <c r="F490" s="82">
        <v>-56098.605852756089</v>
      </c>
    </row>
    <row r="491" spans="2:6" x14ac:dyDescent="0.25">
      <c r="B491" s="81">
        <v>0.70694444444444327</v>
      </c>
      <c r="C491" s="82">
        <v>125024.64714366532</v>
      </c>
      <c r="D491" s="82">
        <v>146638.67263964372</v>
      </c>
      <c r="E491" s="82">
        <v>21614.025495978392</v>
      </c>
      <c r="F491" s="82">
        <v>-56098.605852756089</v>
      </c>
    </row>
    <row r="492" spans="2:6" x14ac:dyDescent="0.25">
      <c r="B492" s="81">
        <v>0.70763888888888771</v>
      </c>
      <c r="C492" s="82">
        <v>125024.64714366532</v>
      </c>
      <c r="D492" s="82">
        <v>146638.67263964372</v>
      </c>
      <c r="E492" s="82">
        <v>21614.025495978392</v>
      </c>
      <c r="F492" s="82">
        <v>-56098.605852756089</v>
      </c>
    </row>
    <row r="493" spans="2:6" x14ac:dyDescent="0.25">
      <c r="B493" s="81">
        <v>0.70833333333333215</v>
      </c>
      <c r="C493" s="82">
        <v>125024.64714366532</v>
      </c>
      <c r="D493" s="82">
        <v>146638.67263964372</v>
      </c>
      <c r="E493" s="82">
        <v>21614.025495978392</v>
      </c>
      <c r="F493" s="82">
        <v>-56098.605852756089</v>
      </c>
    </row>
    <row r="494" spans="2:6" x14ac:dyDescent="0.25">
      <c r="B494" s="81">
        <v>0.70902777777777659</v>
      </c>
      <c r="C494" s="82">
        <v>125024.64714366532</v>
      </c>
      <c r="D494" s="82">
        <v>146638.67263964372</v>
      </c>
      <c r="E494" s="82">
        <v>21614.025495978392</v>
      </c>
      <c r="F494" s="82">
        <v>-56098.605852756089</v>
      </c>
    </row>
    <row r="495" spans="2:6" x14ac:dyDescent="0.25">
      <c r="B495" s="81">
        <v>0.70972222222222103</v>
      </c>
      <c r="C495" s="82">
        <v>125037.39728866532</v>
      </c>
      <c r="D495" s="82">
        <v>146638.67263964372</v>
      </c>
      <c r="E495" s="82">
        <v>21601.275350978394</v>
      </c>
      <c r="F495" s="82">
        <v>-56098.605852756089</v>
      </c>
    </row>
    <row r="496" spans="2:6" x14ac:dyDescent="0.25">
      <c r="B496" s="81">
        <v>0.71041666666666548</v>
      </c>
      <c r="C496" s="82">
        <v>125037.39728866532</v>
      </c>
      <c r="D496" s="82">
        <v>146638.67263964372</v>
      </c>
      <c r="E496" s="82">
        <v>21601.275350978394</v>
      </c>
      <c r="F496" s="82">
        <v>-56098.605852756089</v>
      </c>
    </row>
    <row r="497" spans="2:6" x14ac:dyDescent="0.25">
      <c r="B497" s="81">
        <v>0.71111111111110992</v>
      </c>
      <c r="C497" s="82">
        <v>125037.39728866532</v>
      </c>
      <c r="D497" s="82">
        <v>146638.67263964372</v>
      </c>
      <c r="E497" s="82">
        <v>21601.275350978394</v>
      </c>
      <c r="F497" s="82">
        <v>-56098.605852756089</v>
      </c>
    </row>
    <row r="498" spans="2:6" x14ac:dyDescent="0.25">
      <c r="B498" s="81">
        <v>0.71180555555555436</v>
      </c>
      <c r="C498" s="82">
        <v>125037.39728866532</v>
      </c>
      <c r="D498" s="82">
        <v>146638.67263964372</v>
      </c>
      <c r="E498" s="82">
        <v>21601.275350978394</v>
      </c>
      <c r="F498" s="82">
        <v>-56098.605852756089</v>
      </c>
    </row>
    <row r="499" spans="2:6" x14ac:dyDescent="0.25">
      <c r="B499" s="81">
        <v>0.7124999999999988</v>
      </c>
      <c r="C499" s="82">
        <v>125037.39728866532</v>
      </c>
      <c r="D499" s="82">
        <v>146654.76182464371</v>
      </c>
      <c r="E499" s="82">
        <v>21617.364535978384</v>
      </c>
      <c r="F499" s="82">
        <v>-56098.605852756089</v>
      </c>
    </row>
    <row r="500" spans="2:6" x14ac:dyDescent="0.25">
      <c r="B500" s="81">
        <v>0.71319444444444324</v>
      </c>
      <c r="C500" s="82">
        <v>125037.39728866532</v>
      </c>
      <c r="D500" s="82">
        <v>146654.76182464371</v>
      </c>
      <c r="E500" s="82">
        <v>21617.364535978384</v>
      </c>
      <c r="F500" s="82">
        <v>-56098.605852756089</v>
      </c>
    </row>
    <row r="501" spans="2:6" x14ac:dyDescent="0.25">
      <c r="B501" s="81">
        <v>0.71388888888888768</v>
      </c>
      <c r="C501" s="82">
        <v>125037.39728866532</v>
      </c>
      <c r="D501" s="82">
        <v>146654.76182464371</v>
      </c>
      <c r="E501" s="82">
        <v>21617.364535978384</v>
      </c>
      <c r="F501" s="82">
        <v>-56098.605852756089</v>
      </c>
    </row>
    <row r="502" spans="2:6" x14ac:dyDescent="0.25">
      <c r="B502" s="81">
        <v>0.71458333333333213</v>
      </c>
      <c r="C502" s="82">
        <v>125057.39728866532</v>
      </c>
      <c r="D502" s="82">
        <v>146654.76182464371</v>
      </c>
      <c r="E502" s="82">
        <v>21597.364535978384</v>
      </c>
      <c r="F502" s="82">
        <v>-56098.605852756089</v>
      </c>
    </row>
    <row r="503" spans="2:6" x14ac:dyDescent="0.25">
      <c r="B503" s="81">
        <v>0.71527777777777657</v>
      </c>
      <c r="C503" s="82">
        <v>125057.39728866532</v>
      </c>
      <c r="D503" s="82">
        <v>146654.76182464371</v>
      </c>
      <c r="E503" s="82">
        <v>21597.364535978384</v>
      </c>
      <c r="F503" s="82">
        <v>-56098.605852756089</v>
      </c>
    </row>
    <row r="504" spans="2:6" x14ac:dyDescent="0.25">
      <c r="B504" s="81">
        <v>0.71597222222222101</v>
      </c>
      <c r="C504" s="82">
        <v>125057.39728866532</v>
      </c>
      <c r="D504" s="82">
        <v>146654.76182464371</v>
      </c>
      <c r="E504" s="82">
        <v>21597.364535978384</v>
      </c>
      <c r="F504" s="82">
        <v>-56098.605852756089</v>
      </c>
    </row>
    <row r="505" spans="2:6" x14ac:dyDescent="0.25">
      <c r="B505" s="81">
        <v>0.71666666666666545</v>
      </c>
      <c r="C505" s="82">
        <v>125057.39728866532</v>
      </c>
      <c r="D505" s="82">
        <v>146654.76182464371</v>
      </c>
      <c r="E505" s="82">
        <v>21597.364535978384</v>
      </c>
      <c r="F505" s="82">
        <v>-56098.605852756089</v>
      </c>
    </row>
    <row r="506" spans="2:6" x14ac:dyDescent="0.25">
      <c r="B506" s="81">
        <v>0.71736111111110989</v>
      </c>
      <c r="C506" s="82">
        <v>125057.39728866532</v>
      </c>
      <c r="D506" s="82">
        <v>146669.26766264372</v>
      </c>
      <c r="E506" s="82">
        <v>21611.870373978396</v>
      </c>
      <c r="F506" s="82">
        <v>-56098.605852756089</v>
      </c>
    </row>
    <row r="507" spans="2:6" x14ac:dyDescent="0.25">
      <c r="B507" s="81">
        <v>0.71805555555555434</v>
      </c>
      <c r="C507" s="82">
        <v>125057.39728866532</v>
      </c>
      <c r="D507" s="82">
        <v>146669.26766264372</v>
      </c>
      <c r="E507" s="82">
        <v>21611.870373978396</v>
      </c>
      <c r="F507" s="82">
        <v>-56098.605852756089</v>
      </c>
    </row>
    <row r="508" spans="2:6" x14ac:dyDescent="0.25">
      <c r="B508" s="81">
        <v>0.71874999999999878</v>
      </c>
      <c r="C508" s="82">
        <v>125057.39728866532</v>
      </c>
      <c r="D508" s="82">
        <v>146669.26766264372</v>
      </c>
      <c r="E508" s="82">
        <v>21611.870373978396</v>
      </c>
      <c r="F508" s="82">
        <v>-56098.605852756089</v>
      </c>
    </row>
    <row r="509" spans="2:6" x14ac:dyDescent="0.25">
      <c r="B509" s="81">
        <v>0.71944444444444322</v>
      </c>
      <c r="C509" s="82">
        <v>125057.39728866532</v>
      </c>
      <c r="D509" s="82">
        <v>146669.26766264372</v>
      </c>
      <c r="E509" s="82">
        <v>21611.870373978396</v>
      </c>
      <c r="F509" s="82">
        <v>-56098.605852756089</v>
      </c>
    </row>
    <row r="510" spans="2:6" x14ac:dyDescent="0.25">
      <c r="B510" s="81">
        <v>0.72013888888888766</v>
      </c>
      <c r="C510" s="82">
        <v>125057.39728866532</v>
      </c>
      <c r="D510" s="82">
        <v>146669.26766264372</v>
      </c>
      <c r="E510" s="82">
        <v>21611.870373978396</v>
      </c>
      <c r="F510" s="82">
        <v>-56098.605852756089</v>
      </c>
    </row>
    <row r="511" spans="2:6" x14ac:dyDescent="0.25">
      <c r="B511" s="81">
        <v>0.7208333333333321</v>
      </c>
      <c r="C511" s="82">
        <v>125057.39728866532</v>
      </c>
      <c r="D511" s="82">
        <v>146669.26766264372</v>
      </c>
      <c r="E511" s="82">
        <v>21611.870373978396</v>
      </c>
      <c r="F511" s="82">
        <v>-56098.605852756089</v>
      </c>
    </row>
    <row r="512" spans="2:6" x14ac:dyDescent="0.25">
      <c r="B512" s="81">
        <v>0.72152777777777655</v>
      </c>
      <c r="C512" s="82">
        <v>125057.39728866532</v>
      </c>
      <c r="D512" s="82">
        <v>146669.26766264372</v>
      </c>
      <c r="E512" s="82">
        <v>21611.870373978396</v>
      </c>
      <c r="F512" s="82">
        <v>-56098.605852756089</v>
      </c>
    </row>
    <row r="513" spans="2:6" x14ac:dyDescent="0.25">
      <c r="B513" s="81">
        <v>0.72222222222222099</v>
      </c>
      <c r="C513" s="82">
        <v>125057.39728866532</v>
      </c>
      <c r="D513" s="82">
        <v>146669.26766264372</v>
      </c>
      <c r="E513" s="82">
        <v>21611.870373978396</v>
      </c>
      <c r="F513" s="82">
        <v>-56098.605852756089</v>
      </c>
    </row>
    <row r="514" spans="2:6" x14ac:dyDescent="0.25">
      <c r="B514" s="81">
        <v>0.72291666666666543</v>
      </c>
      <c r="C514" s="82">
        <v>125057.39728866532</v>
      </c>
      <c r="D514" s="82">
        <v>146669.26766264372</v>
      </c>
      <c r="E514" s="82">
        <v>21611.870373978396</v>
      </c>
      <c r="F514" s="82">
        <v>-56098.605852756089</v>
      </c>
    </row>
    <row r="515" spans="2:6" x14ac:dyDescent="0.25">
      <c r="B515" s="81">
        <v>0.72361111111110987</v>
      </c>
      <c r="C515" s="82">
        <v>125057.39728866532</v>
      </c>
      <c r="D515" s="82">
        <v>146669.26766264372</v>
      </c>
      <c r="E515" s="82">
        <v>21611.870373978396</v>
      </c>
      <c r="F515" s="82">
        <v>-56098.605852756089</v>
      </c>
    </row>
    <row r="516" spans="2:6" x14ac:dyDescent="0.25">
      <c r="B516" s="81">
        <v>0.72430555555555431</v>
      </c>
      <c r="C516" s="82">
        <v>125057.39728866532</v>
      </c>
      <c r="D516" s="82">
        <v>146669.26766264372</v>
      </c>
      <c r="E516" s="82">
        <v>21611.870373978396</v>
      </c>
      <c r="F516" s="82">
        <v>-56098.605852756089</v>
      </c>
    </row>
    <row r="517" spans="2:6" x14ac:dyDescent="0.25">
      <c r="B517" s="81">
        <v>0.72499999999999876</v>
      </c>
      <c r="C517" s="82">
        <v>125057.39728866532</v>
      </c>
      <c r="D517" s="82">
        <v>146669.26766264372</v>
      </c>
      <c r="E517" s="82">
        <v>21611.870373978396</v>
      </c>
      <c r="F517" s="82">
        <v>-56098.605852756089</v>
      </c>
    </row>
    <row r="518" spans="2:6" x14ac:dyDescent="0.25">
      <c r="B518" s="81">
        <v>0.7256944444444432</v>
      </c>
      <c r="C518" s="82">
        <v>125057.39728866532</v>
      </c>
      <c r="D518" s="82">
        <v>146669.26766264372</v>
      </c>
      <c r="E518" s="82">
        <v>21611.870373978396</v>
      </c>
      <c r="F518" s="82">
        <v>-56098.605852756089</v>
      </c>
    </row>
    <row r="519" spans="2:6" x14ac:dyDescent="0.25">
      <c r="B519" s="81">
        <v>0.72638888888888764</v>
      </c>
      <c r="C519" s="82">
        <v>125078.17228866532</v>
      </c>
      <c r="D519" s="82">
        <v>146770.38766264371</v>
      </c>
      <c r="E519" s="82">
        <v>21692.215373978397</v>
      </c>
      <c r="F519" s="82">
        <v>-56098.605852756089</v>
      </c>
    </row>
    <row r="520" spans="2:6" x14ac:dyDescent="0.25">
      <c r="B520" s="81">
        <v>0.72708333333333208</v>
      </c>
      <c r="C520" s="82">
        <v>125078.17228866532</v>
      </c>
      <c r="D520" s="82">
        <v>146770.38766264371</v>
      </c>
      <c r="E520" s="82">
        <v>21692.215373978397</v>
      </c>
      <c r="F520" s="82">
        <v>-56098.605852756089</v>
      </c>
    </row>
    <row r="521" spans="2:6" x14ac:dyDescent="0.25">
      <c r="B521" s="81">
        <v>0.72777777777777652</v>
      </c>
      <c r="C521" s="82">
        <v>125078.17228866532</v>
      </c>
      <c r="D521" s="82">
        <v>146770.38766264371</v>
      </c>
      <c r="E521" s="82">
        <v>21692.215373978397</v>
      </c>
      <c r="F521" s="82">
        <v>-56098.605852756089</v>
      </c>
    </row>
    <row r="522" spans="2:6" x14ac:dyDescent="0.25">
      <c r="B522" s="81">
        <v>0.72847222222222097</v>
      </c>
      <c r="C522" s="82">
        <v>125078.17228866532</v>
      </c>
      <c r="D522" s="82">
        <v>146770.38766264371</v>
      </c>
      <c r="E522" s="82">
        <v>21692.215373978397</v>
      </c>
      <c r="F522" s="82">
        <v>-56098.605852756089</v>
      </c>
    </row>
    <row r="523" spans="2:6" x14ac:dyDescent="0.25">
      <c r="B523" s="81">
        <v>0.72916666666666541</v>
      </c>
      <c r="C523" s="82">
        <v>125078.17228866532</v>
      </c>
      <c r="D523" s="82">
        <v>146770.38766264371</v>
      </c>
      <c r="E523" s="82">
        <v>21692.215373978397</v>
      </c>
      <c r="F523" s="82">
        <v>-56098.605852756089</v>
      </c>
    </row>
    <row r="524" spans="2:6" x14ac:dyDescent="0.25">
      <c r="B524" s="81">
        <v>0.72986111111110985</v>
      </c>
      <c r="C524" s="82">
        <v>125078.17228866532</v>
      </c>
      <c r="D524" s="82">
        <v>146770.38766264371</v>
      </c>
      <c r="E524" s="82">
        <v>21692.215373978397</v>
      </c>
      <c r="F524" s="82">
        <v>-56098.605852756089</v>
      </c>
    </row>
    <row r="525" spans="2:6" x14ac:dyDescent="0.25">
      <c r="B525" s="81">
        <v>0.73055555555555429</v>
      </c>
      <c r="C525" s="82">
        <v>125078.17228866532</v>
      </c>
      <c r="D525" s="82">
        <v>146871.51932964372</v>
      </c>
      <c r="E525" s="82">
        <v>21793.347040978406</v>
      </c>
      <c r="F525" s="82">
        <v>-56098.605852756089</v>
      </c>
    </row>
    <row r="526" spans="2:6" x14ac:dyDescent="0.25">
      <c r="B526" s="81">
        <v>0.73124999999999873</v>
      </c>
      <c r="C526" s="82">
        <v>125078.17228866532</v>
      </c>
      <c r="D526" s="82">
        <v>146871.51932964372</v>
      </c>
      <c r="E526" s="82">
        <v>21793.347040978406</v>
      </c>
      <c r="F526" s="82">
        <v>-56098.605852756089</v>
      </c>
    </row>
    <row r="527" spans="2:6" x14ac:dyDescent="0.25">
      <c r="B527" s="81">
        <v>0.73194444444444318</v>
      </c>
      <c r="C527" s="82">
        <v>125078.17228866532</v>
      </c>
      <c r="D527" s="82">
        <v>147276.02266314373</v>
      </c>
      <c r="E527" s="82">
        <v>22197.85037447841</v>
      </c>
      <c r="F527" s="82">
        <v>-56098.605852756089</v>
      </c>
    </row>
    <row r="528" spans="2:6" x14ac:dyDescent="0.25">
      <c r="B528" s="81">
        <v>0.73263888888888762</v>
      </c>
      <c r="C528" s="82">
        <v>125078.17228866532</v>
      </c>
      <c r="D528" s="82">
        <v>147276.02266314373</v>
      </c>
      <c r="E528" s="82">
        <v>22197.85037447841</v>
      </c>
      <c r="F528" s="82">
        <v>-56098.605852756089</v>
      </c>
    </row>
    <row r="529" spans="2:6" x14ac:dyDescent="0.25">
      <c r="B529" s="81">
        <v>0.73333333333333206</v>
      </c>
      <c r="C529" s="82">
        <v>125078.17228866532</v>
      </c>
      <c r="D529" s="82">
        <v>147276.02266314373</v>
      </c>
      <c r="E529" s="82">
        <v>22197.85037447841</v>
      </c>
      <c r="F529" s="82">
        <v>-56098.605852756089</v>
      </c>
    </row>
    <row r="530" spans="2:6" x14ac:dyDescent="0.25">
      <c r="B530" s="81">
        <v>0.7340277777777765</v>
      </c>
      <c r="C530" s="82">
        <v>125078.17228866532</v>
      </c>
      <c r="D530" s="82">
        <v>147276.02266314373</v>
      </c>
      <c r="E530" s="82">
        <v>22197.85037447841</v>
      </c>
      <c r="F530" s="82">
        <v>-56098.605852756089</v>
      </c>
    </row>
    <row r="531" spans="2:6" x14ac:dyDescent="0.25">
      <c r="B531" s="81">
        <v>0.73472222222222094</v>
      </c>
      <c r="C531" s="82">
        <v>125078.17228866532</v>
      </c>
      <c r="D531" s="82">
        <v>147276.02266314373</v>
      </c>
      <c r="E531" s="82">
        <v>22197.85037447841</v>
      </c>
      <c r="F531" s="82">
        <v>-56098.605852756089</v>
      </c>
    </row>
    <row r="532" spans="2:6" x14ac:dyDescent="0.25">
      <c r="B532" s="81">
        <v>0.73541666666666539</v>
      </c>
      <c r="C532" s="82">
        <v>125078.17228866532</v>
      </c>
      <c r="D532" s="82">
        <v>147276.02266314373</v>
      </c>
      <c r="E532" s="82">
        <v>22197.85037447841</v>
      </c>
      <c r="F532" s="82">
        <v>-56098.605852756089</v>
      </c>
    </row>
    <row r="533" spans="2:6" x14ac:dyDescent="0.25">
      <c r="B533" s="81">
        <v>0.73611111111110983</v>
      </c>
      <c r="C533" s="82">
        <v>125078.17228866532</v>
      </c>
      <c r="D533" s="82">
        <v>147276.02266314373</v>
      </c>
      <c r="E533" s="82">
        <v>22197.85037447841</v>
      </c>
      <c r="F533" s="82">
        <v>-56098.605852756089</v>
      </c>
    </row>
    <row r="534" spans="2:6" x14ac:dyDescent="0.25">
      <c r="B534" s="81">
        <v>0.73680555555555427</v>
      </c>
      <c r="C534" s="82">
        <v>125078.17228866532</v>
      </c>
      <c r="D534" s="82">
        <v>147276.02266314373</v>
      </c>
      <c r="E534" s="82">
        <v>22197.85037447841</v>
      </c>
      <c r="F534" s="82">
        <v>-56098.605852756089</v>
      </c>
    </row>
    <row r="535" spans="2:6" x14ac:dyDescent="0.25">
      <c r="B535" s="81">
        <v>0.73749999999999871</v>
      </c>
      <c r="C535" s="82">
        <v>125078.17228866532</v>
      </c>
      <c r="D535" s="82">
        <v>147276.02266314373</v>
      </c>
      <c r="E535" s="82">
        <v>22197.85037447841</v>
      </c>
      <c r="F535" s="82">
        <v>-56098.605852756089</v>
      </c>
    </row>
    <row r="536" spans="2:6" x14ac:dyDescent="0.25">
      <c r="B536" s="81">
        <v>0.73819444444444315</v>
      </c>
      <c r="C536" s="82">
        <v>125078.17228866532</v>
      </c>
      <c r="D536" s="82">
        <v>147276.02266314373</v>
      </c>
      <c r="E536" s="82">
        <v>22197.85037447841</v>
      </c>
      <c r="F536" s="82">
        <v>-56098.605852756089</v>
      </c>
    </row>
    <row r="537" spans="2:6" x14ac:dyDescent="0.25">
      <c r="B537" s="81">
        <v>0.7388888888888876</v>
      </c>
      <c r="C537" s="82">
        <v>125078.17228866532</v>
      </c>
      <c r="D537" s="82">
        <v>147276.02266314373</v>
      </c>
      <c r="E537" s="82">
        <v>22197.85037447841</v>
      </c>
      <c r="F537" s="82">
        <v>-56098.605852756089</v>
      </c>
    </row>
    <row r="538" spans="2:6" x14ac:dyDescent="0.25">
      <c r="B538" s="81">
        <v>0.73958333333333204</v>
      </c>
      <c r="C538" s="82">
        <v>125078.17228866532</v>
      </c>
      <c r="D538" s="82">
        <v>147276.02266314373</v>
      </c>
      <c r="E538" s="82">
        <v>22197.85037447841</v>
      </c>
      <c r="F538" s="82">
        <v>-56098.605852756089</v>
      </c>
    </row>
    <row r="539" spans="2:6" x14ac:dyDescent="0.25">
      <c r="B539" s="81">
        <v>0.74027777777777648</v>
      </c>
      <c r="C539" s="82">
        <v>125078.17228866532</v>
      </c>
      <c r="D539" s="82">
        <v>147276.02266314373</v>
      </c>
      <c r="E539" s="82">
        <v>22197.85037447841</v>
      </c>
      <c r="F539" s="82">
        <v>-56098.605852756089</v>
      </c>
    </row>
    <row r="540" spans="2:6" x14ac:dyDescent="0.25">
      <c r="B540" s="81">
        <v>0.74097222222222092</v>
      </c>
      <c r="C540" s="82">
        <v>125078.17228866532</v>
      </c>
      <c r="D540" s="82">
        <v>147276.02266314373</v>
      </c>
      <c r="E540" s="82">
        <v>22197.85037447841</v>
      </c>
      <c r="F540" s="82">
        <v>-56098.605852756089</v>
      </c>
    </row>
    <row r="541" spans="2:6" x14ac:dyDescent="0.25">
      <c r="B541" s="81">
        <v>0.74166666666666536</v>
      </c>
      <c r="C541" s="82">
        <v>125078.17228866532</v>
      </c>
      <c r="D541" s="82">
        <v>147276.02266314373</v>
      </c>
      <c r="E541" s="82">
        <v>22197.85037447841</v>
      </c>
      <c r="F541" s="82">
        <v>-56098.605852756089</v>
      </c>
    </row>
    <row r="542" spans="2:6" x14ac:dyDescent="0.25">
      <c r="B542" s="81">
        <v>0.74236111111110981</v>
      </c>
      <c r="C542" s="82">
        <v>125078.17228866532</v>
      </c>
      <c r="D542" s="82">
        <v>147276.02266314373</v>
      </c>
      <c r="E542" s="82">
        <v>22197.85037447841</v>
      </c>
      <c r="F542" s="82">
        <v>-56098.605852756089</v>
      </c>
    </row>
    <row r="543" spans="2:6" x14ac:dyDescent="0.25">
      <c r="B543" s="81">
        <v>0.74305555555555425</v>
      </c>
      <c r="C543" s="82">
        <v>125078.17228866532</v>
      </c>
      <c r="D543" s="82">
        <v>147276.02266314373</v>
      </c>
      <c r="E543" s="82">
        <v>22197.85037447841</v>
      </c>
      <c r="F543" s="82">
        <v>-56098.605852756089</v>
      </c>
    </row>
    <row r="544" spans="2:6" x14ac:dyDescent="0.25">
      <c r="B544" s="81">
        <v>0.74374999999999869</v>
      </c>
      <c r="C544" s="82">
        <v>125088.92044366531</v>
      </c>
      <c r="D544" s="82">
        <v>147276.02266314373</v>
      </c>
      <c r="E544" s="82">
        <v>22187.102219478416</v>
      </c>
      <c r="F544" s="82">
        <v>-56098.605852756089</v>
      </c>
    </row>
    <row r="545" spans="2:6" x14ac:dyDescent="0.25">
      <c r="B545" s="81">
        <v>0.74444444444444313</v>
      </c>
      <c r="C545" s="82">
        <v>125088.92044366531</v>
      </c>
      <c r="D545" s="82">
        <v>147276.02266314373</v>
      </c>
      <c r="E545" s="82">
        <v>22187.102219478416</v>
      </c>
      <c r="F545" s="82">
        <v>-56098.605852756089</v>
      </c>
    </row>
    <row r="546" spans="2:6" x14ac:dyDescent="0.25">
      <c r="B546" s="81">
        <v>0.74513888888888757</v>
      </c>
      <c r="C546" s="82">
        <v>125088.92044366531</v>
      </c>
      <c r="D546" s="82">
        <v>147276.02266314373</v>
      </c>
      <c r="E546" s="82">
        <v>22187.102219478416</v>
      </c>
      <c r="F546" s="82">
        <v>-56098.605852756089</v>
      </c>
    </row>
    <row r="547" spans="2:6" x14ac:dyDescent="0.25">
      <c r="B547" s="81">
        <v>0.74583333333333202</v>
      </c>
      <c r="C547" s="82">
        <v>125088.92044366531</v>
      </c>
      <c r="D547" s="82">
        <v>147276.02266314373</v>
      </c>
      <c r="E547" s="82">
        <v>22187.102219478416</v>
      </c>
      <c r="F547" s="82">
        <v>-56098.605852756089</v>
      </c>
    </row>
    <row r="548" spans="2:6" x14ac:dyDescent="0.25">
      <c r="B548" s="81">
        <v>0.74652777777777646</v>
      </c>
      <c r="C548" s="82">
        <v>125088.92044366531</v>
      </c>
      <c r="D548" s="82">
        <v>147276.02266314373</v>
      </c>
      <c r="E548" s="82">
        <v>22187.102219478416</v>
      </c>
      <c r="F548" s="82">
        <v>-56098.605852756089</v>
      </c>
    </row>
    <row r="549" spans="2:6" x14ac:dyDescent="0.25">
      <c r="B549" s="81">
        <v>0.7472222222222209</v>
      </c>
      <c r="C549" s="82">
        <v>125088.92044366531</v>
      </c>
      <c r="D549" s="82">
        <v>147276.02266314373</v>
      </c>
      <c r="E549" s="82">
        <v>22187.102219478416</v>
      </c>
      <c r="F549" s="82">
        <v>-56098.605852756089</v>
      </c>
    </row>
    <row r="550" spans="2:6" x14ac:dyDescent="0.25">
      <c r="B550" s="81">
        <v>0.74791666666666534</v>
      </c>
      <c r="C550" s="82">
        <v>125088.92044366531</v>
      </c>
      <c r="D550" s="82">
        <v>147276.02266314373</v>
      </c>
      <c r="E550" s="82">
        <v>22187.102219478416</v>
      </c>
      <c r="F550" s="82">
        <v>-56098.605852756089</v>
      </c>
    </row>
    <row r="551" spans="2:6" x14ac:dyDescent="0.25">
      <c r="B551" s="81">
        <v>0.74861111111111101</v>
      </c>
      <c r="C551" s="82">
        <v>125088.92044366531</v>
      </c>
      <c r="D551" s="82">
        <v>147276.02266314373</v>
      </c>
      <c r="E551" s="82">
        <v>22187.102219478416</v>
      </c>
      <c r="F551" s="82">
        <v>-56098.605852756089</v>
      </c>
    </row>
    <row r="552" spans="2:6" x14ac:dyDescent="0.25">
      <c r="B552" s="81">
        <v>0.74930555555555556</v>
      </c>
      <c r="C552" s="82">
        <v>125088.92044366531</v>
      </c>
      <c r="D552" s="82">
        <v>147276.02266314373</v>
      </c>
      <c r="E552" s="82">
        <v>22187.102219478416</v>
      </c>
      <c r="F552" s="82">
        <v>-56098.605852756089</v>
      </c>
    </row>
    <row r="553" spans="2:6" x14ac:dyDescent="0.25">
      <c r="B553" s="81">
        <v>0.75</v>
      </c>
      <c r="C553" s="82">
        <v>125088.92044366531</v>
      </c>
      <c r="D553" s="82">
        <v>147276.02266314373</v>
      </c>
      <c r="E553" s="82">
        <v>22187.102219478416</v>
      </c>
      <c r="F553" s="82">
        <v>-56098.605852756089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workbookViewId="0">
      <selection activeCell="R21" sqref="R21"/>
    </sheetView>
  </sheetViews>
  <sheetFormatPr defaultColWidth="8.85546875" defaultRowHeight="15" x14ac:dyDescent="0.25"/>
  <cols>
    <col min="1" max="1" width="8.85546875" style="22"/>
    <col min="2" max="2" width="17.85546875" style="22" customWidth="1"/>
    <col min="3" max="16384" width="8.85546875" style="22"/>
  </cols>
  <sheetData>
    <row r="1" spans="1:27" x14ac:dyDescent="0.25">
      <c r="A1" s="29"/>
      <c r="B1" s="30" t="s">
        <v>80</v>
      </c>
      <c r="C1" s="31"/>
      <c r="D1" s="31"/>
      <c r="E1" s="31"/>
    </row>
    <row r="2" spans="1:27" x14ac:dyDescent="0.25">
      <c r="A2" s="29"/>
      <c r="B2" s="30" t="s">
        <v>41</v>
      </c>
      <c r="C2" s="31"/>
      <c r="D2" s="31"/>
      <c r="E2" s="31"/>
    </row>
    <row r="3" spans="1:27" x14ac:dyDescent="0.25">
      <c r="A3" s="29"/>
      <c r="B3" s="32" t="s">
        <v>17</v>
      </c>
      <c r="C3" s="31"/>
      <c r="D3" s="31"/>
      <c r="E3" s="31"/>
    </row>
    <row r="4" spans="1:27" x14ac:dyDescent="0.25">
      <c r="A4" s="33" t="s">
        <v>0</v>
      </c>
      <c r="B4" s="29" t="s">
        <v>88</v>
      </c>
      <c r="C4" s="31"/>
      <c r="D4" s="31"/>
      <c r="E4" s="31"/>
    </row>
    <row r="5" spans="1:27" x14ac:dyDescent="0.25">
      <c r="A5" s="33" t="s">
        <v>1</v>
      </c>
      <c r="B5" s="29"/>
      <c r="C5" s="31"/>
      <c r="D5" s="31"/>
      <c r="E5" s="31"/>
    </row>
    <row r="6" spans="1:27" x14ac:dyDescent="0.25">
      <c r="A6" s="33" t="s">
        <v>2</v>
      </c>
      <c r="C6" s="31"/>
      <c r="D6" s="31"/>
      <c r="E6" s="31"/>
    </row>
    <row r="7" spans="1:27" x14ac:dyDescent="0.25">
      <c r="A7" s="33" t="s">
        <v>3</v>
      </c>
      <c r="B7" s="34" t="s">
        <v>129</v>
      </c>
      <c r="C7" s="31"/>
      <c r="D7" s="31"/>
      <c r="E7" s="31"/>
    </row>
    <row r="8" spans="1:27" x14ac:dyDescent="0.25">
      <c r="A8" s="33" t="s">
        <v>4</v>
      </c>
      <c r="B8" s="29" t="s">
        <v>39</v>
      </c>
      <c r="C8" s="31"/>
      <c r="D8" s="31"/>
      <c r="E8" s="31"/>
    </row>
    <row r="9" spans="1:27" x14ac:dyDescent="0.25">
      <c r="A9" s="33" t="s">
        <v>5</v>
      </c>
      <c r="B9" s="29"/>
      <c r="C9" s="31"/>
      <c r="D9" s="31"/>
      <c r="E9" s="31"/>
    </row>
    <row r="10" spans="1:27" x14ac:dyDescent="0.25">
      <c r="A10" s="35" t="s">
        <v>6</v>
      </c>
      <c r="B10" s="29"/>
      <c r="C10" s="31"/>
      <c r="D10" s="31"/>
      <c r="E10" s="31"/>
    </row>
    <row r="11" spans="1:27" x14ac:dyDescent="0.25">
      <c r="A11" s="36"/>
      <c r="B11" s="37"/>
      <c r="C11" s="37"/>
      <c r="D11" s="37"/>
      <c r="E11" s="37"/>
      <c r="F11" s="25"/>
      <c r="G11" s="25"/>
      <c r="H11" s="25"/>
      <c r="I11" s="25"/>
      <c r="J11" s="25"/>
      <c r="K11" s="25"/>
      <c r="L11" s="25"/>
      <c r="M11" s="25"/>
      <c r="N11" s="25"/>
      <c r="O11" s="25"/>
      <c r="P11" s="25"/>
      <c r="Q11" s="25"/>
      <c r="R11" s="25"/>
      <c r="S11" s="25"/>
      <c r="T11" s="25"/>
      <c r="U11" s="25"/>
      <c r="V11" s="25"/>
      <c r="W11" s="25"/>
      <c r="X11" s="25"/>
      <c r="Y11" s="25"/>
      <c r="Z11" s="25"/>
      <c r="AA11" s="25"/>
    </row>
    <row r="13" spans="1:27" x14ac:dyDescent="0.25">
      <c r="B13" s="24" t="s">
        <v>91</v>
      </c>
      <c r="C13" s="24">
        <v>34.700000000000003</v>
      </c>
    </row>
    <row r="14" spans="1:27" x14ac:dyDescent="0.25">
      <c r="B14" s="24" t="s">
        <v>89</v>
      </c>
      <c r="C14" s="24">
        <v>34.700000000000003</v>
      </c>
    </row>
    <row r="15" spans="1:27" x14ac:dyDescent="0.25">
      <c r="B15" s="24" t="s">
        <v>90</v>
      </c>
      <c r="C15" s="24">
        <v>30.6</v>
      </c>
    </row>
    <row r="16" spans="1:27" x14ac:dyDescent="0.25">
      <c r="B16" s="24"/>
      <c r="C16" s="24"/>
    </row>
    <row r="17" spans="2:11" x14ac:dyDescent="0.25">
      <c r="B17" s="24"/>
      <c r="C17" s="24"/>
    </row>
    <row r="18" spans="2:11" x14ac:dyDescent="0.25">
      <c r="B18" s="24"/>
      <c r="C18" s="24"/>
    </row>
    <row r="19" spans="2:11" x14ac:dyDescent="0.25">
      <c r="B19" s="24"/>
      <c r="C19" s="24"/>
    </row>
    <row r="20" spans="2:11" x14ac:dyDescent="0.25">
      <c r="B20" s="24"/>
      <c r="C20" s="24"/>
      <c r="K20" s="60" t="s">
        <v>65</v>
      </c>
    </row>
    <row r="21" spans="2:11" x14ac:dyDescent="0.25">
      <c r="B21" s="24"/>
      <c r="C21" s="2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workbookViewId="0">
      <selection activeCell="F22" sqref="F22"/>
    </sheetView>
  </sheetViews>
  <sheetFormatPr defaultColWidth="8.85546875" defaultRowHeight="15" x14ac:dyDescent="0.25"/>
  <cols>
    <col min="1" max="4" width="8.85546875" style="22"/>
    <col min="5" max="5" width="12" style="22" bestFit="1" customWidth="1"/>
    <col min="6" max="16384" width="8.85546875" style="22"/>
  </cols>
  <sheetData>
    <row r="1" spans="1:32" x14ac:dyDescent="0.25">
      <c r="A1" s="29"/>
      <c r="B1" s="30" t="s">
        <v>80</v>
      </c>
      <c r="C1" s="31"/>
      <c r="D1" s="31"/>
    </row>
    <row r="2" spans="1:32" x14ac:dyDescent="0.25">
      <c r="A2" s="29"/>
      <c r="B2" s="30" t="s">
        <v>41</v>
      </c>
      <c r="C2" s="31"/>
      <c r="D2" s="31"/>
    </row>
    <row r="3" spans="1:32" x14ac:dyDescent="0.25">
      <c r="A3" s="29"/>
      <c r="B3" s="32" t="s">
        <v>19</v>
      </c>
      <c r="C3" s="31"/>
      <c r="D3" s="31"/>
    </row>
    <row r="4" spans="1:32" x14ac:dyDescent="0.25">
      <c r="A4" s="33" t="s">
        <v>0</v>
      </c>
      <c r="B4" s="29" t="s">
        <v>92</v>
      </c>
      <c r="C4" s="31"/>
      <c r="D4" s="31"/>
    </row>
    <row r="5" spans="1:32" x14ac:dyDescent="0.25">
      <c r="A5" s="33" t="s">
        <v>1</v>
      </c>
      <c r="B5" s="29"/>
      <c r="C5" s="31"/>
      <c r="D5" s="31"/>
    </row>
    <row r="6" spans="1:32" x14ac:dyDescent="0.25">
      <c r="A6" s="33" t="s">
        <v>2</v>
      </c>
      <c r="C6" s="31"/>
      <c r="D6" s="31"/>
    </row>
    <row r="7" spans="1:32" x14ac:dyDescent="0.25">
      <c r="A7" s="33" t="s">
        <v>3</v>
      </c>
      <c r="B7" s="34" t="s">
        <v>129</v>
      </c>
      <c r="C7" s="31"/>
      <c r="D7" s="31"/>
    </row>
    <row r="8" spans="1:32" x14ac:dyDescent="0.25">
      <c r="A8" s="33" t="s">
        <v>4</v>
      </c>
      <c r="B8" s="29" t="s">
        <v>93</v>
      </c>
      <c r="C8" s="31"/>
      <c r="D8" s="31"/>
    </row>
    <row r="9" spans="1:32" x14ac:dyDescent="0.25">
      <c r="A9" s="33" t="s">
        <v>5</v>
      </c>
      <c r="B9" s="29"/>
      <c r="C9" s="31"/>
      <c r="D9" s="31"/>
    </row>
    <row r="10" spans="1:32" x14ac:dyDescent="0.25">
      <c r="A10" s="35" t="s">
        <v>6</v>
      </c>
      <c r="B10" s="24"/>
      <c r="C10" s="31"/>
      <c r="D10" s="31"/>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24"/>
      <c r="C12" s="24"/>
      <c r="D12" s="24"/>
    </row>
    <row r="13" spans="1:32" x14ac:dyDescent="0.25">
      <c r="B13" s="24" t="s">
        <v>94</v>
      </c>
      <c r="C13" s="27">
        <v>49.4</v>
      </c>
      <c r="D13" s="27"/>
    </row>
    <row r="14" spans="1:32" x14ac:dyDescent="0.25">
      <c r="B14" s="24" t="s">
        <v>95</v>
      </c>
      <c r="C14" s="27">
        <v>21.3</v>
      </c>
      <c r="D14" s="27"/>
    </row>
    <row r="15" spans="1:32" x14ac:dyDescent="0.25">
      <c r="B15" s="24" t="s">
        <v>96</v>
      </c>
      <c r="C15" s="27">
        <v>29.3</v>
      </c>
      <c r="D15" s="27"/>
    </row>
    <row r="16" spans="1:32" x14ac:dyDescent="0.25">
      <c r="B16" s="24"/>
      <c r="C16" s="27"/>
      <c r="D16" s="27"/>
    </row>
    <row r="17" spans="2:4" x14ac:dyDescent="0.25">
      <c r="B17" s="24"/>
      <c r="C17" s="27"/>
      <c r="D17" s="27"/>
    </row>
    <row r="18" spans="2:4" x14ac:dyDescent="0.25">
      <c r="B18" s="28"/>
      <c r="C18" s="27"/>
      <c r="D18" s="27"/>
    </row>
    <row r="19" spans="2:4" x14ac:dyDescent="0.25">
      <c r="B19" s="24"/>
      <c r="C19" s="27"/>
      <c r="D19" s="27"/>
    </row>
    <row r="20" spans="2:4" x14ac:dyDescent="0.25">
      <c r="B20" s="24"/>
      <c r="C20" s="27"/>
      <c r="D20" s="27"/>
    </row>
    <row r="21" spans="2:4" x14ac:dyDescent="0.25">
      <c r="B21" s="24"/>
      <c r="C21" s="27"/>
      <c r="D21" s="2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workbookViewId="0">
      <selection activeCell="B4" sqref="B4"/>
    </sheetView>
  </sheetViews>
  <sheetFormatPr defaultRowHeight="15" x14ac:dyDescent="0.25"/>
  <sheetData>
    <row r="1" spans="1:25" x14ac:dyDescent="0.25">
      <c r="A1" s="8"/>
      <c r="B1" s="107" t="s">
        <v>14</v>
      </c>
      <c r="C1" s="18"/>
    </row>
    <row r="2" spans="1:25" x14ac:dyDescent="0.25">
      <c r="A2" s="8"/>
      <c r="B2" s="107" t="s">
        <v>41</v>
      </c>
      <c r="C2" s="18"/>
    </row>
    <row r="3" spans="1:25" x14ac:dyDescent="0.25">
      <c r="A3" s="8"/>
      <c r="B3" s="108" t="s">
        <v>30</v>
      </c>
      <c r="C3" s="18"/>
    </row>
    <row r="4" spans="1:25" x14ac:dyDescent="0.25">
      <c r="A4" s="9" t="s">
        <v>0</v>
      </c>
      <c r="B4" s="109" t="s">
        <v>269</v>
      </c>
      <c r="C4" s="18"/>
    </row>
    <row r="5" spans="1:25" x14ac:dyDescent="0.25">
      <c r="A5" s="9" t="s">
        <v>1</v>
      </c>
      <c r="B5" s="110"/>
      <c r="C5" s="18"/>
      <c r="M5" t="s">
        <v>65</v>
      </c>
    </row>
    <row r="6" spans="1:25" x14ac:dyDescent="0.25">
      <c r="A6" s="9" t="s">
        <v>15</v>
      </c>
      <c r="B6" s="11"/>
      <c r="C6" s="18"/>
    </row>
    <row r="7" spans="1:25" x14ac:dyDescent="0.25">
      <c r="A7" s="9" t="s">
        <v>2</v>
      </c>
      <c r="B7" s="10"/>
      <c r="C7" s="19"/>
    </row>
    <row r="8" spans="1:25" x14ac:dyDescent="0.25">
      <c r="A8" s="9" t="s">
        <v>3</v>
      </c>
      <c r="B8" s="111" t="s">
        <v>264</v>
      </c>
      <c r="C8" s="112"/>
      <c r="D8" s="65"/>
      <c r="E8" s="65"/>
    </row>
    <row r="9" spans="1:25" x14ac:dyDescent="0.25">
      <c r="A9" s="9" t="s">
        <v>4</v>
      </c>
      <c r="B9" s="106" t="s">
        <v>18</v>
      </c>
      <c r="C9" s="18"/>
    </row>
    <row r="10" spans="1:25" x14ac:dyDescent="0.25">
      <c r="A10" s="9" t="s">
        <v>5</v>
      </c>
      <c r="B10" s="13"/>
      <c r="C10" s="18"/>
    </row>
    <row r="11" spans="1:25" x14ac:dyDescent="0.25">
      <c r="A11" s="15"/>
      <c r="B11" s="113"/>
      <c r="C11" s="114"/>
      <c r="D11" s="43"/>
      <c r="E11" s="43"/>
      <c r="F11" s="43"/>
      <c r="G11" s="43"/>
      <c r="H11" s="43"/>
      <c r="I11" s="43"/>
      <c r="J11" s="43"/>
      <c r="K11" s="43"/>
      <c r="L11" s="43"/>
      <c r="M11" s="43"/>
      <c r="N11" s="43"/>
      <c r="O11" s="43"/>
      <c r="P11" s="43"/>
      <c r="Q11" s="43"/>
      <c r="R11" s="43"/>
      <c r="S11" s="43"/>
      <c r="T11" s="43"/>
      <c r="U11" s="43"/>
      <c r="V11" s="43"/>
      <c r="W11" s="43"/>
      <c r="X11" s="43"/>
      <c r="Y11" s="43"/>
    </row>
    <row r="12" spans="1:25" x14ac:dyDescent="0.25">
      <c r="A12" s="20"/>
      <c r="B12" s="90">
        <v>1961</v>
      </c>
      <c r="C12" s="78">
        <v>4.7699999999999996</v>
      </c>
    </row>
    <row r="13" spans="1:25" x14ac:dyDescent="0.25">
      <c r="A13" s="8"/>
      <c r="B13" s="69">
        <v>1962</v>
      </c>
      <c r="C13" s="65">
        <v>4.673</v>
      </c>
    </row>
    <row r="14" spans="1:25" x14ac:dyDescent="0.25">
      <c r="A14" s="8"/>
      <c r="B14" s="69">
        <v>1963</v>
      </c>
      <c r="C14" s="65">
        <v>4.3070000000000004</v>
      </c>
    </row>
    <row r="15" spans="1:25" x14ac:dyDescent="0.25">
      <c r="A15" s="8"/>
      <c r="B15" s="69">
        <v>1964</v>
      </c>
      <c r="C15" s="65">
        <v>4.0469999999999997</v>
      </c>
    </row>
    <row r="16" spans="1:25" x14ac:dyDescent="0.25">
      <c r="A16" s="8"/>
      <c r="B16" s="69">
        <v>1965</v>
      </c>
      <c r="C16" s="65">
        <v>4.6589999999999998</v>
      </c>
    </row>
    <row r="17" spans="1:3" x14ac:dyDescent="0.25">
      <c r="A17" s="8"/>
      <c r="B17" s="69">
        <v>1966</v>
      </c>
      <c r="C17" s="65">
        <v>3.9140000000000001</v>
      </c>
    </row>
    <row r="18" spans="1:3" x14ac:dyDescent="0.25">
      <c r="A18" s="8"/>
      <c r="B18" s="69">
        <v>1967</v>
      </c>
      <c r="C18" s="65">
        <v>3.5950000000000002</v>
      </c>
    </row>
    <row r="19" spans="1:3" x14ac:dyDescent="0.25">
      <c r="A19" s="8"/>
      <c r="B19" s="69">
        <v>1968</v>
      </c>
      <c r="C19" s="65">
        <v>3.3039999999999998</v>
      </c>
    </row>
    <row r="20" spans="1:3" x14ac:dyDescent="0.25">
      <c r="A20" s="8"/>
      <c r="B20" s="69">
        <v>1969</v>
      </c>
      <c r="C20" s="65">
        <v>3.1160000000000001</v>
      </c>
    </row>
    <row r="21" spans="1:3" x14ac:dyDescent="0.25">
      <c r="A21" s="8"/>
      <c r="B21" s="69">
        <v>1970</v>
      </c>
      <c r="C21" s="65">
        <v>3.0720000000000001</v>
      </c>
    </row>
    <row r="22" spans="1:3" x14ac:dyDescent="0.25">
      <c r="A22" s="8"/>
      <c r="B22" s="69">
        <v>1971</v>
      </c>
      <c r="C22" s="65">
        <v>2.9390000000000001</v>
      </c>
    </row>
    <row r="23" spans="1:3" x14ac:dyDescent="0.25">
      <c r="A23" s="8"/>
      <c r="B23" s="69">
        <v>1972</v>
      </c>
      <c r="C23" s="65">
        <v>2.899</v>
      </c>
    </row>
    <row r="24" spans="1:3" x14ac:dyDescent="0.25">
      <c r="A24" s="16"/>
      <c r="B24" s="69">
        <v>1973</v>
      </c>
      <c r="C24" s="65">
        <v>2.6110000000000002</v>
      </c>
    </row>
    <row r="25" spans="1:3" x14ac:dyDescent="0.25">
      <c r="A25" s="16"/>
      <c r="B25" s="69">
        <v>1974</v>
      </c>
      <c r="C25" s="65">
        <v>2.294</v>
      </c>
    </row>
    <row r="26" spans="1:3" x14ac:dyDescent="0.25">
      <c r="A26" s="16"/>
      <c r="B26" s="69">
        <v>1975</v>
      </c>
      <c r="C26" s="65">
        <v>2.0640000000000001</v>
      </c>
    </row>
    <row r="27" spans="1:3" x14ac:dyDescent="0.25">
      <c r="A27" s="16"/>
      <c r="B27" s="69">
        <v>1976</v>
      </c>
      <c r="C27" s="65">
        <v>1.889</v>
      </c>
    </row>
    <row r="28" spans="1:3" x14ac:dyDescent="0.25">
      <c r="A28" s="16"/>
      <c r="B28" s="69">
        <v>1977</v>
      </c>
      <c r="C28" s="65">
        <v>2.048</v>
      </c>
    </row>
    <row r="29" spans="1:3" x14ac:dyDescent="0.25">
      <c r="A29" s="16"/>
      <c r="B29" s="69">
        <v>1978</v>
      </c>
      <c r="C29" s="65">
        <v>1.85</v>
      </c>
    </row>
    <row r="30" spans="1:3" x14ac:dyDescent="0.25">
      <c r="A30" s="16"/>
      <c r="B30" s="69">
        <v>1979</v>
      </c>
      <c r="C30" s="65">
        <v>1.617</v>
      </c>
    </row>
    <row r="31" spans="1:3" x14ac:dyDescent="0.25">
      <c r="A31" s="16"/>
      <c r="B31" s="69">
        <v>1980</v>
      </c>
      <c r="C31" s="65">
        <v>1.36</v>
      </c>
    </row>
    <row r="32" spans="1:3" x14ac:dyDescent="0.25">
      <c r="A32" s="16"/>
      <c r="B32" s="69">
        <v>1981</v>
      </c>
      <c r="C32" s="65">
        <v>1.5669999999999999</v>
      </c>
    </row>
    <row r="33" spans="1:3" x14ac:dyDescent="0.25">
      <c r="A33" s="16"/>
      <c r="B33" s="69">
        <v>1982</v>
      </c>
      <c r="C33" s="65">
        <v>1.3089999999999999</v>
      </c>
    </row>
    <row r="34" spans="1:3" x14ac:dyDescent="0.25">
      <c r="A34" s="16"/>
      <c r="B34" s="69">
        <v>1983</v>
      </c>
      <c r="C34" s="65">
        <v>1.1120000000000001</v>
      </c>
    </row>
    <row r="35" spans="1:3" x14ac:dyDescent="0.25">
      <c r="A35" s="16"/>
      <c r="B35" s="69">
        <v>1984</v>
      </c>
      <c r="C35" s="65">
        <v>1.06</v>
      </c>
    </row>
    <row r="36" spans="1:3" x14ac:dyDescent="0.25">
      <c r="A36" s="16"/>
      <c r="B36" s="69">
        <v>1985</v>
      </c>
      <c r="C36" s="65">
        <v>1.0069999999999999</v>
      </c>
    </row>
    <row r="37" spans="1:3" x14ac:dyDescent="0.25">
      <c r="A37" s="16"/>
      <c r="B37" s="69">
        <v>1986</v>
      </c>
      <c r="C37" s="65">
        <v>1.0489999999999999</v>
      </c>
    </row>
    <row r="38" spans="1:3" x14ac:dyDescent="0.25">
      <c r="A38" s="16"/>
      <c r="B38" s="69">
        <v>1987</v>
      </c>
      <c r="C38" s="65">
        <v>1.04</v>
      </c>
    </row>
    <row r="39" spans="1:3" x14ac:dyDescent="0.25">
      <c r="A39" s="16"/>
      <c r="B39" s="69">
        <v>1988</v>
      </c>
      <c r="C39" s="65">
        <v>0.996</v>
      </c>
    </row>
    <row r="40" spans="1:3" x14ac:dyDescent="0.25">
      <c r="A40" s="16"/>
      <c r="B40" s="69">
        <v>1989</v>
      </c>
      <c r="C40" s="65">
        <v>0.93300000000000005</v>
      </c>
    </row>
    <row r="41" spans="1:3" x14ac:dyDescent="0.25">
      <c r="A41" s="16"/>
      <c r="B41" s="69">
        <v>1990</v>
      </c>
      <c r="C41" s="65">
        <v>0.83</v>
      </c>
    </row>
    <row r="42" spans="1:3" x14ac:dyDescent="0.25">
      <c r="A42" s="16"/>
      <c r="B42" s="69">
        <v>1991</v>
      </c>
      <c r="C42" s="65">
        <v>0.80800000000000005</v>
      </c>
    </row>
    <row r="43" spans="1:3" x14ac:dyDescent="0.25">
      <c r="A43" s="16"/>
      <c r="B43" s="69">
        <v>1992</v>
      </c>
      <c r="C43" s="65">
        <v>0.89500000000000002</v>
      </c>
    </row>
    <row r="44" spans="1:3" x14ac:dyDescent="0.25">
      <c r="A44" s="16"/>
      <c r="B44" s="69">
        <v>1993</v>
      </c>
      <c r="C44" s="65">
        <v>0.94299999999999995</v>
      </c>
    </row>
    <row r="45" spans="1:3" x14ac:dyDescent="0.25">
      <c r="A45" s="16"/>
      <c r="B45" s="69">
        <v>1994</v>
      </c>
      <c r="C45" s="65">
        <v>1.054</v>
      </c>
    </row>
    <row r="46" spans="1:3" x14ac:dyDescent="0.25">
      <c r="A46" s="16"/>
      <c r="B46" s="69">
        <v>1995</v>
      </c>
      <c r="C46" s="65">
        <v>1.139</v>
      </c>
    </row>
    <row r="47" spans="1:3" x14ac:dyDescent="0.25">
      <c r="A47" s="16"/>
      <c r="B47" s="69">
        <v>1996</v>
      </c>
      <c r="C47" s="65">
        <v>1.1240000000000001</v>
      </c>
    </row>
    <row r="48" spans="1:3" x14ac:dyDescent="0.25">
      <c r="A48" s="16"/>
      <c r="B48" s="69">
        <v>1997</v>
      </c>
      <c r="C48" s="65">
        <v>1.07</v>
      </c>
    </row>
    <row r="49" spans="1:3" x14ac:dyDescent="0.25">
      <c r="A49" s="16"/>
      <c r="B49" s="69">
        <v>1998</v>
      </c>
      <c r="C49" s="65">
        <v>1.0489999999999999</v>
      </c>
    </row>
    <row r="50" spans="1:3" x14ac:dyDescent="0.25">
      <c r="A50" s="16"/>
      <c r="B50" s="69">
        <v>1999</v>
      </c>
      <c r="C50" s="65">
        <v>1.1000000000000001</v>
      </c>
    </row>
    <row r="51" spans="1:3" x14ac:dyDescent="0.25">
      <c r="A51" s="16"/>
      <c r="B51" s="69">
        <v>2000</v>
      </c>
      <c r="C51" s="65">
        <v>1.01</v>
      </c>
    </row>
    <row r="52" spans="1:3" x14ac:dyDescent="0.25">
      <c r="A52" s="16"/>
      <c r="B52" s="69">
        <v>2001</v>
      </c>
      <c r="C52" s="65">
        <v>0.92600000000000005</v>
      </c>
    </row>
    <row r="53" spans="1:3" x14ac:dyDescent="0.25">
      <c r="A53" s="16"/>
      <c r="B53" s="69">
        <v>2002</v>
      </c>
      <c r="C53" s="65">
        <v>0.9</v>
      </c>
    </row>
    <row r="54" spans="1:3" x14ac:dyDescent="0.25">
      <c r="A54" s="16"/>
      <c r="B54" s="69">
        <v>2003</v>
      </c>
      <c r="C54" s="65">
        <v>0.95799999999999996</v>
      </c>
    </row>
    <row r="55" spans="1:3" x14ac:dyDescent="0.25">
      <c r="A55" s="16"/>
      <c r="B55" s="69">
        <v>2004</v>
      </c>
      <c r="C55" s="65">
        <v>0.94199999999999995</v>
      </c>
    </row>
    <row r="56" spans="1:3" x14ac:dyDescent="0.25">
      <c r="A56" s="16"/>
      <c r="B56" s="69">
        <v>2005</v>
      </c>
      <c r="C56" s="65">
        <v>0.99199999999999999</v>
      </c>
    </row>
    <row r="57" spans="1:3" x14ac:dyDescent="0.25">
      <c r="A57" s="16"/>
      <c r="B57" s="69">
        <v>2006</v>
      </c>
      <c r="C57" s="65">
        <v>0.94899999999999995</v>
      </c>
    </row>
    <row r="58" spans="1:3" x14ac:dyDescent="0.25">
      <c r="A58" s="16"/>
      <c r="B58" s="69">
        <v>2007</v>
      </c>
      <c r="C58" s="65">
        <v>0.90200000000000002</v>
      </c>
    </row>
    <row r="59" spans="1:3" x14ac:dyDescent="0.25">
      <c r="A59" s="16"/>
      <c r="B59" s="69">
        <v>2008</v>
      </c>
      <c r="C59" s="65">
        <v>1.2929999999999999</v>
      </c>
    </row>
    <row r="60" spans="1:3" x14ac:dyDescent="0.25">
      <c r="A60" s="16"/>
      <c r="B60" s="69">
        <v>2009</v>
      </c>
      <c r="C60" s="65">
        <v>1.58</v>
      </c>
    </row>
    <row r="61" spans="1:3" x14ac:dyDescent="0.25">
      <c r="A61" s="16"/>
      <c r="B61" s="69">
        <v>2010</v>
      </c>
      <c r="C61" s="65">
        <v>2.0720000000000001</v>
      </c>
    </row>
    <row r="62" spans="1:3" x14ac:dyDescent="0.25">
      <c r="A62" s="16"/>
      <c r="B62" s="69">
        <v>2011</v>
      </c>
      <c r="C62" s="101">
        <v>2.2400000000000002</v>
      </c>
    </row>
    <row r="63" spans="1:3" x14ac:dyDescent="0.25">
      <c r="A63" s="16"/>
      <c r="B63" s="69">
        <v>2012</v>
      </c>
      <c r="C63" s="101">
        <v>2.2189999999999999</v>
      </c>
    </row>
    <row r="64" spans="1:3" x14ac:dyDescent="0.25">
      <c r="A64" s="16"/>
      <c r="B64" s="69">
        <v>2013</v>
      </c>
      <c r="C64" s="102">
        <v>2.1240000000000001</v>
      </c>
    </row>
    <row r="65" spans="1:4" x14ac:dyDescent="0.25">
      <c r="A65" s="16"/>
      <c r="B65" s="69">
        <v>2014</v>
      </c>
      <c r="C65" s="102">
        <v>2.1230000000000002</v>
      </c>
    </row>
    <row r="66" spans="1:4" x14ac:dyDescent="0.25">
      <c r="A66" s="16"/>
      <c r="B66" s="69">
        <v>2015</v>
      </c>
      <c r="C66" s="102">
        <v>2.137</v>
      </c>
    </row>
    <row r="67" spans="1:4" x14ac:dyDescent="0.25">
      <c r="A67" s="16"/>
      <c r="B67" s="69">
        <v>2016</v>
      </c>
      <c r="C67" s="102">
        <v>2.2010000000000001</v>
      </c>
    </row>
    <row r="68" spans="1:4" x14ac:dyDescent="0.25">
      <c r="A68" s="16"/>
      <c r="B68" s="69">
        <v>2017</v>
      </c>
      <c r="C68" s="102">
        <v>2.3039999999999998</v>
      </c>
      <c r="D68" t="s">
        <v>62</v>
      </c>
    </row>
    <row r="69" spans="1:4" x14ac:dyDescent="0.25">
      <c r="A69" s="16"/>
      <c r="B69" s="103">
        <v>2018</v>
      </c>
      <c r="C69" s="104">
        <v>2.2959999999999998</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workbookViewId="0">
      <selection activeCell="O32" sqref="N32:O33"/>
    </sheetView>
  </sheetViews>
  <sheetFormatPr defaultRowHeight="15" x14ac:dyDescent="0.25"/>
  <sheetData>
    <row r="1" spans="1:25" x14ac:dyDescent="0.25">
      <c r="A1" s="106"/>
      <c r="B1" s="107" t="s">
        <v>14</v>
      </c>
      <c r="C1" s="106"/>
      <c r="D1" s="8"/>
    </row>
    <row r="2" spans="1:25" x14ac:dyDescent="0.25">
      <c r="A2" s="106"/>
      <c r="B2" s="107" t="s">
        <v>41</v>
      </c>
      <c r="C2" s="106"/>
      <c r="D2" s="8"/>
    </row>
    <row r="3" spans="1:25" x14ac:dyDescent="0.25">
      <c r="A3" s="106"/>
      <c r="B3" s="108" t="s">
        <v>33</v>
      </c>
      <c r="C3" s="106"/>
      <c r="D3" s="8"/>
    </row>
    <row r="4" spans="1:25" x14ac:dyDescent="0.25">
      <c r="A4" s="115" t="s">
        <v>0</v>
      </c>
      <c r="B4" s="109" t="s">
        <v>270</v>
      </c>
      <c r="C4" s="106"/>
      <c r="D4" s="8"/>
    </row>
    <row r="5" spans="1:25" x14ac:dyDescent="0.25">
      <c r="A5" s="115" t="s">
        <v>1</v>
      </c>
      <c r="B5" s="110"/>
      <c r="C5" s="106"/>
      <c r="D5" s="8"/>
    </row>
    <row r="6" spans="1:25" x14ac:dyDescent="0.25">
      <c r="A6" s="115" t="s">
        <v>15</v>
      </c>
      <c r="B6" s="110"/>
      <c r="C6" s="106"/>
      <c r="D6" s="8"/>
    </row>
    <row r="7" spans="1:25" x14ac:dyDescent="0.25">
      <c r="A7" s="115" t="s">
        <v>2</v>
      </c>
      <c r="B7" s="110"/>
      <c r="C7" s="116"/>
      <c r="D7" s="12"/>
    </row>
    <row r="8" spans="1:25" x14ac:dyDescent="0.25">
      <c r="A8" s="115" t="s">
        <v>3</v>
      </c>
      <c r="B8" s="111" t="s">
        <v>265</v>
      </c>
      <c r="C8" s="106"/>
      <c r="D8" s="8"/>
    </row>
    <row r="9" spans="1:25" x14ac:dyDescent="0.25">
      <c r="A9" s="115" t="s">
        <v>4</v>
      </c>
      <c r="B9" s="106" t="s">
        <v>35</v>
      </c>
      <c r="C9" s="106"/>
      <c r="D9" s="8"/>
    </row>
    <row r="10" spans="1:25" x14ac:dyDescent="0.25">
      <c r="A10" s="115" t="s">
        <v>5</v>
      </c>
      <c r="B10" s="106"/>
      <c r="C10" s="106"/>
      <c r="D10" s="8"/>
    </row>
    <row r="11" spans="1:25" x14ac:dyDescent="0.25">
      <c r="A11" s="14"/>
      <c r="B11" s="105"/>
      <c r="C11" s="117"/>
      <c r="D11" s="117"/>
    </row>
    <row r="12" spans="1:25" x14ac:dyDescent="0.25">
      <c r="A12" s="15"/>
      <c r="B12" s="118"/>
      <c r="C12" s="119"/>
      <c r="D12" s="119"/>
      <c r="E12" s="43"/>
      <c r="F12" s="43"/>
      <c r="G12" s="43"/>
      <c r="H12" s="43"/>
      <c r="I12" s="43"/>
      <c r="J12" s="43"/>
      <c r="K12" s="43"/>
      <c r="L12" s="43"/>
      <c r="M12" s="43"/>
      <c r="N12" s="43"/>
      <c r="O12" s="43"/>
      <c r="P12" s="43"/>
      <c r="Q12" s="43"/>
      <c r="R12" s="43"/>
      <c r="S12" s="43"/>
      <c r="T12" s="43"/>
      <c r="U12" s="43"/>
      <c r="V12" s="43"/>
      <c r="W12" s="43"/>
      <c r="X12" s="43"/>
      <c r="Y12" s="43"/>
    </row>
    <row r="13" spans="1:25" x14ac:dyDescent="0.25">
      <c r="A13" s="16"/>
      <c r="B13" s="120"/>
      <c r="C13" s="121" t="s">
        <v>36</v>
      </c>
      <c r="D13" s="121" t="s">
        <v>37</v>
      </c>
      <c r="E13" s="121" t="s">
        <v>38</v>
      </c>
    </row>
    <row r="14" spans="1:25" x14ac:dyDescent="0.25">
      <c r="A14" s="16"/>
      <c r="B14" s="69" t="str">
        <f>CONCATENATE(CHAR(34),"2011",CHAR(34))</f>
        <v>"2011"</v>
      </c>
      <c r="C14" s="106">
        <v>13.02</v>
      </c>
      <c r="D14" s="122">
        <v>13.069000000000001</v>
      </c>
      <c r="E14" s="125">
        <v>4.28</v>
      </c>
    </row>
    <row r="15" spans="1:25" x14ac:dyDescent="0.25">
      <c r="A15" s="16"/>
      <c r="B15" s="69" t="str">
        <f>CONCATENATE(CHAR(34),"2012",CHAR(34))</f>
        <v>"2012"</v>
      </c>
      <c r="C15" s="106">
        <v>13.81</v>
      </c>
      <c r="D15" s="122">
        <v>12.022</v>
      </c>
      <c r="E15" s="125">
        <v>4.6500000000000004</v>
      </c>
    </row>
    <row r="16" spans="1:25" x14ac:dyDescent="0.25">
      <c r="A16" s="16"/>
      <c r="B16" s="69" t="str">
        <f>CONCATENATE(CHAR(34),"2013",CHAR(34))</f>
        <v>"2013"</v>
      </c>
      <c r="C16" s="123">
        <v>13.65</v>
      </c>
      <c r="D16" s="124">
        <v>12.353999999999999</v>
      </c>
      <c r="E16" s="123">
        <v>6.15</v>
      </c>
    </row>
    <row r="17" spans="1:5" x14ac:dyDescent="0.25">
      <c r="A17" s="16"/>
      <c r="B17" s="69" t="str">
        <f>CONCATENATE(CHAR(34),"2014",CHAR(34))</f>
        <v>"2014"</v>
      </c>
      <c r="C17" s="123">
        <v>13.715</v>
      </c>
      <c r="D17" s="124">
        <v>11.465999999999999</v>
      </c>
      <c r="E17" s="123">
        <v>5.5590000000000002</v>
      </c>
    </row>
    <row r="18" spans="1:5" x14ac:dyDescent="0.25">
      <c r="A18" s="16"/>
      <c r="B18" s="69" t="str">
        <f>CONCATENATE(CHAR(34),"2015",CHAR(34))</f>
        <v>"2015"</v>
      </c>
      <c r="C18" s="123">
        <v>14.771000000000001</v>
      </c>
      <c r="D18" s="124">
        <v>8.5519999999999996</v>
      </c>
      <c r="E18" s="123">
        <v>3.91</v>
      </c>
    </row>
    <row r="19" spans="1:5" x14ac:dyDescent="0.25">
      <c r="A19" s="16"/>
      <c r="B19" s="69" t="str">
        <f>CONCATENATE(CHAR(34),"2016",CHAR(34))</f>
        <v>"2016"</v>
      </c>
      <c r="C19" s="123">
        <v>16.088000000000001</v>
      </c>
      <c r="D19" s="124">
        <v>7.6315</v>
      </c>
      <c r="E19" s="123">
        <v>4.7930000000000001</v>
      </c>
    </row>
    <row r="20" spans="1:5" x14ac:dyDescent="0.25">
      <c r="A20" s="16"/>
      <c r="B20" s="69" t="str">
        <f>CONCATENATE(CHAR(34),"2017",CHAR(34))</f>
        <v>"2017"</v>
      </c>
      <c r="C20" s="123">
        <v>17.228000000000002</v>
      </c>
      <c r="D20" s="124">
        <v>7.4340000000000002</v>
      </c>
      <c r="E20" s="123">
        <v>5.8765000000000001</v>
      </c>
    </row>
    <row r="21" spans="1:5" x14ac:dyDescent="0.25">
      <c r="A21" s="16"/>
      <c r="B21" s="69" t="str">
        <f>CONCATENATE(CHAR(34),"2018",CHAR(34))</f>
        <v>"2018"</v>
      </c>
      <c r="C21" s="123">
        <v>18.058</v>
      </c>
      <c r="D21" s="124">
        <v>5.0549999999999997</v>
      </c>
      <c r="E21" s="123">
        <v>4.319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O26" sqref="O26"/>
    </sheetView>
  </sheetViews>
  <sheetFormatPr defaultRowHeight="15" x14ac:dyDescent="0.25"/>
  <cols>
    <col min="1" max="1" width="4.42578125" bestFit="1" customWidth="1"/>
  </cols>
  <sheetData>
    <row r="1" spans="1:25" x14ac:dyDescent="0.25">
      <c r="A1" s="106"/>
      <c r="B1" s="107" t="s">
        <v>14</v>
      </c>
      <c r="C1" s="106"/>
    </row>
    <row r="2" spans="1:25" x14ac:dyDescent="0.25">
      <c r="A2" s="106"/>
      <c r="B2" s="107" t="s">
        <v>41</v>
      </c>
      <c r="C2" s="106"/>
    </row>
    <row r="3" spans="1:25" x14ac:dyDescent="0.25">
      <c r="A3" s="106"/>
      <c r="B3" s="108" t="s">
        <v>34</v>
      </c>
      <c r="C3" s="106"/>
    </row>
    <row r="4" spans="1:25" x14ac:dyDescent="0.25">
      <c r="A4" s="115" t="s">
        <v>0</v>
      </c>
      <c r="B4" s="109" t="s">
        <v>71</v>
      </c>
      <c r="C4" s="106"/>
    </row>
    <row r="5" spans="1:25" x14ac:dyDescent="0.25">
      <c r="A5" s="115" t="s">
        <v>1</v>
      </c>
      <c r="B5" s="110"/>
      <c r="C5" s="106"/>
    </row>
    <row r="6" spans="1:25" x14ac:dyDescent="0.25">
      <c r="A6" s="115" t="s">
        <v>15</v>
      </c>
      <c r="B6" s="110"/>
      <c r="C6" s="106"/>
    </row>
    <row r="7" spans="1:25" x14ac:dyDescent="0.25">
      <c r="A7" s="115" t="s">
        <v>2</v>
      </c>
      <c r="B7" s="110"/>
      <c r="C7" s="116"/>
    </row>
    <row r="8" spans="1:25" x14ac:dyDescent="0.25">
      <c r="A8" s="115" t="s">
        <v>3</v>
      </c>
      <c r="B8" s="111" t="s">
        <v>265</v>
      </c>
      <c r="C8" s="106"/>
    </row>
    <row r="9" spans="1:25" x14ac:dyDescent="0.25">
      <c r="A9" s="115" t="s">
        <v>4</v>
      </c>
      <c r="B9" s="106" t="s">
        <v>16</v>
      </c>
      <c r="C9" s="106"/>
    </row>
    <row r="10" spans="1:25" x14ac:dyDescent="0.25">
      <c r="A10" s="115" t="s">
        <v>5</v>
      </c>
      <c r="B10" s="106"/>
      <c r="C10" s="106"/>
    </row>
    <row r="11" spans="1:25" x14ac:dyDescent="0.25">
      <c r="A11" s="35" t="s">
        <v>6</v>
      </c>
      <c r="B11" s="24"/>
      <c r="C11" s="106"/>
    </row>
    <row r="12" spans="1:25" x14ac:dyDescent="0.25">
      <c r="A12" s="126"/>
      <c r="B12" s="127"/>
      <c r="C12" s="128"/>
      <c r="D12" s="43"/>
      <c r="E12" s="43"/>
      <c r="F12" s="43"/>
      <c r="G12" s="43"/>
      <c r="H12" s="43"/>
      <c r="I12" s="43"/>
      <c r="J12" s="43"/>
      <c r="K12" s="43"/>
      <c r="L12" s="43"/>
      <c r="M12" s="43"/>
      <c r="N12" s="43"/>
      <c r="O12" s="43"/>
      <c r="P12" s="43"/>
      <c r="Q12" s="43"/>
      <c r="R12" s="43"/>
      <c r="S12" s="43"/>
      <c r="T12" s="43"/>
      <c r="U12" s="43"/>
      <c r="V12" s="43"/>
      <c r="W12" s="43"/>
      <c r="X12" s="43"/>
      <c r="Y12" s="43"/>
    </row>
    <row r="13" spans="1:25" x14ac:dyDescent="0.25">
      <c r="B13" s="180"/>
      <c r="C13" s="181" t="s">
        <v>337</v>
      </c>
      <c r="D13" s="106"/>
      <c r="E13" s="65"/>
      <c r="F13" s="65"/>
      <c r="G13" s="65"/>
    </row>
    <row r="14" spans="1:25" x14ac:dyDescent="0.25">
      <c r="B14" s="17" t="str">
        <f>CONCATENATE(CHAR(34),"2007",CHAR(34))</f>
        <v>"2007"</v>
      </c>
      <c r="C14" s="182">
        <v>143.35499999999999</v>
      </c>
      <c r="D14" s="106"/>
      <c r="E14" s="65"/>
      <c r="F14" s="65"/>
      <c r="G14" s="65"/>
    </row>
    <row r="15" spans="1:25" x14ac:dyDescent="0.25">
      <c r="B15" s="17" t="str">
        <f>CONCATENATE(CHAR(34),"2008",CHAR(34))</f>
        <v>"2008"</v>
      </c>
      <c r="C15" s="182">
        <v>115.517</v>
      </c>
      <c r="D15" s="106"/>
      <c r="E15" s="65"/>
      <c r="F15" s="65"/>
      <c r="G15" s="65"/>
    </row>
    <row r="16" spans="1:25" x14ac:dyDescent="0.25">
      <c r="B16" s="17" t="str">
        <f>CONCATENATE(CHAR(34),"2009",CHAR(34))</f>
        <v>"2009"</v>
      </c>
      <c r="C16" s="182">
        <v>211.494</v>
      </c>
      <c r="D16" s="106"/>
      <c r="E16" s="65"/>
      <c r="F16" s="65"/>
      <c r="G16" s="65"/>
    </row>
    <row r="17" spans="1:7" x14ac:dyDescent="0.25">
      <c r="B17" s="17" t="str">
        <f>CONCATENATE(CHAR(34),"2010",CHAR(34))</f>
        <v>"2010"</v>
      </c>
      <c r="C17" s="182">
        <v>9.8859999999999992</v>
      </c>
      <c r="D17" s="106"/>
      <c r="E17" s="65"/>
      <c r="F17" s="65"/>
      <c r="G17" s="65"/>
    </row>
    <row r="18" spans="1:7" x14ac:dyDescent="0.25">
      <c r="B18" s="17" t="str">
        <f>CONCATENATE(CHAR(34),"2011",CHAR(34))</f>
        <v>"2011"</v>
      </c>
      <c r="C18" s="182">
        <v>218.56</v>
      </c>
      <c r="D18" s="106"/>
      <c r="E18" s="65"/>
      <c r="F18" s="65"/>
      <c r="G18" s="65"/>
    </row>
    <row r="19" spans="1:7" x14ac:dyDescent="0.25">
      <c r="B19" s="17" t="str">
        <f>CONCATENATE(CHAR(34),"2012",CHAR(34))</f>
        <v>"2012"</v>
      </c>
      <c r="C19" s="182">
        <v>96.674000000000007</v>
      </c>
      <c r="D19" s="106"/>
      <c r="E19" s="65"/>
      <c r="F19" s="65"/>
      <c r="G19" s="65"/>
    </row>
    <row r="20" spans="1:7" x14ac:dyDescent="0.25">
      <c r="B20" s="17" t="str">
        <f>CONCATENATE(CHAR(34),"2013",CHAR(34))</f>
        <v>"2013"</v>
      </c>
      <c r="C20" s="183">
        <v>313.79500000000002</v>
      </c>
      <c r="D20" s="106"/>
      <c r="E20" s="65"/>
      <c r="F20" s="65"/>
      <c r="G20" s="65"/>
    </row>
    <row r="21" spans="1:7" x14ac:dyDescent="0.25">
      <c r="B21" s="17" t="str">
        <f>CONCATENATE(CHAR(34),"2014",CHAR(34))</f>
        <v>"2014"</v>
      </c>
      <c r="C21" s="183">
        <v>68.388999999999996</v>
      </c>
      <c r="D21" s="106"/>
      <c r="E21" s="65"/>
      <c r="F21" s="65"/>
      <c r="G21" s="65"/>
    </row>
    <row r="22" spans="1:7" x14ac:dyDescent="0.25">
      <c r="B22" s="17" t="str">
        <f>CONCATENATE(CHAR(34),"2015",CHAR(34))</f>
        <v>"2015"</v>
      </c>
      <c r="C22" s="183">
        <v>166.012</v>
      </c>
      <c r="D22" s="106"/>
      <c r="E22" s="65"/>
      <c r="F22" s="65"/>
      <c r="G22" s="65"/>
    </row>
    <row r="23" spans="1:7" x14ac:dyDescent="0.25">
      <c r="B23" s="17" t="str">
        <f>CONCATENATE(CHAR(34),"2016",CHAR(34))</f>
        <v>"2016"</v>
      </c>
      <c r="C23" s="183">
        <v>148.548</v>
      </c>
      <c r="D23" s="106"/>
      <c r="E23" s="65"/>
      <c r="F23" s="65"/>
      <c r="G23" s="65"/>
    </row>
    <row r="24" spans="1:7" x14ac:dyDescent="0.25">
      <c r="B24" s="17" t="str">
        <f>CONCATENATE(CHAR(34),"2017",CHAR(34))</f>
        <v>"2017"</v>
      </c>
      <c r="C24" s="183">
        <v>309.03399999999999</v>
      </c>
      <c r="D24" s="106"/>
      <c r="E24" s="65"/>
      <c r="F24" s="65"/>
      <c r="G24" s="65"/>
    </row>
    <row r="25" spans="1:7" x14ac:dyDescent="0.25">
      <c r="B25" s="17" t="str">
        <f>CONCATENATE(CHAR(34),"2018",CHAR(34))</f>
        <v>"2018"</v>
      </c>
      <c r="C25" s="183">
        <v>166.197</v>
      </c>
      <c r="D25" s="106"/>
      <c r="E25" s="65"/>
      <c r="F25" s="65"/>
      <c r="G25" s="65"/>
    </row>
    <row r="26" spans="1:7" x14ac:dyDescent="0.25">
      <c r="A26" s="16"/>
      <c r="B26" s="17"/>
      <c r="C26" s="21"/>
    </row>
    <row r="27" spans="1:7" x14ac:dyDescent="0.25">
      <c r="A27" s="16"/>
      <c r="B27" s="17"/>
      <c r="C27" s="21"/>
    </row>
    <row r="28" spans="1:7" x14ac:dyDescent="0.25">
      <c r="A28" s="16"/>
      <c r="B28" s="17"/>
      <c r="C28" s="21"/>
    </row>
    <row r="29" spans="1:7" x14ac:dyDescent="0.25">
      <c r="A29" s="16"/>
      <c r="B29" s="17"/>
      <c r="C29" s="21"/>
    </row>
    <row r="30" spans="1:7" x14ac:dyDescent="0.25">
      <c r="A30" s="16"/>
      <c r="B30" s="17"/>
      <c r="C30" s="21"/>
    </row>
    <row r="31" spans="1:7" x14ac:dyDescent="0.25">
      <c r="A31" s="16"/>
      <c r="B31" s="17"/>
      <c r="C31"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workbookViewId="0">
      <selection activeCell="R18" sqref="R18"/>
    </sheetView>
  </sheetViews>
  <sheetFormatPr defaultRowHeight="15" x14ac:dyDescent="0.25"/>
  <sheetData>
    <row r="1" spans="1:30" x14ac:dyDescent="0.25">
      <c r="A1" s="29"/>
      <c r="B1" s="30" t="s">
        <v>80</v>
      </c>
      <c r="C1" s="31"/>
      <c r="D1" s="38"/>
    </row>
    <row r="2" spans="1:30" x14ac:dyDescent="0.25">
      <c r="A2" s="29"/>
      <c r="B2" s="30" t="s">
        <v>45</v>
      </c>
      <c r="C2" s="31"/>
      <c r="D2" s="38"/>
    </row>
    <row r="3" spans="1:30" x14ac:dyDescent="0.25">
      <c r="A3" s="29"/>
      <c r="B3" s="32" t="s">
        <v>46</v>
      </c>
      <c r="C3" s="31"/>
      <c r="D3" s="38"/>
    </row>
    <row r="4" spans="1:30" x14ac:dyDescent="0.25">
      <c r="A4" s="33" t="s">
        <v>0</v>
      </c>
      <c r="B4" s="29" t="s">
        <v>81</v>
      </c>
      <c r="C4" s="31"/>
      <c r="D4" s="38"/>
    </row>
    <row r="5" spans="1:30" x14ac:dyDescent="0.25">
      <c r="A5" s="33" t="s">
        <v>1</v>
      </c>
      <c r="B5" s="29"/>
      <c r="C5" s="31"/>
      <c r="D5" s="38"/>
    </row>
    <row r="6" spans="1:30" x14ac:dyDescent="0.25">
      <c r="A6" s="33" t="s">
        <v>2</v>
      </c>
      <c r="C6" s="31"/>
      <c r="D6" s="38"/>
    </row>
    <row r="7" spans="1:30" x14ac:dyDescent="0.25">
      <c r="A7" s="33" t="s">
        <v>3</v>
      </c>
      <c r="B7" s="29" t="s">
        <v>85</v>
      </c>
      <c r="C7" s="31"/>
      <c r="D7" s="38"/>
    </row>
    <row r="8" spans="1:30" x14ac:dyDescent="0.25">
      <c r="A8" s="33" t="s">
        <v>4</v>
      </c>
      <c r="B8" s="29"/>
      <c r="C8" s="31"/>
      <c r="D8" s="38"/>
    </row>
    <row r="9" spans="1:30" x14ac:dyDescent="0.25">
      <c r="A9" s="33" t="s">
        <v>5</v>
      </c>
      <c r="B9" s="29"/>
      <c r="C9" s="31"/>
      <c r="D9" s="38"/>
    </row>
    <row r="10" spans="1:30" x14ac:dyDescent="0.25">
      <c r="A10" s="36" t="s">
        <v>6</v>
      </c>
      <c r="B10" s="40"/>
      <c r="C10" s="37"/>
      <c r="D10" s="39"/>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workbookViewId="0">
      <selection activeCell="B4" sqref="B3:B4"/>
    </sheetView>
  </sheetViews>
  <sheetFormatPr defaultRowHeight="15" x14ac:dyDescent="0.25"/>
  <cols>
    <col min="2" max="2" width="12.42578125" customWidth="1"/>
    <col min="3" max="3" width="17.28515625"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41</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352</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65" t="s">
        <v>353</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49</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354</v>
      </c>
      <c r="C12" s="69" t="s">
        <v>370</v>
      </c>
      <c r="D12" s="69" t="s">
        <v>365</v>
      </c>
    </row>
    <row r="13" spans="1:32" x14ac:dyDescent="0.25">
      <c r="B13" s="65" t="s">
        <v>369</v>
      </c>
      <c r="C13" s="82">
        <v>38892500000</v>
      </c>
      <c r="D13" s="82">
        <v>56.579138783823105</v>
      </c>
    </row>
    <row r="14" spans="1:32" x14ac:dyDescent="0.25">
      <c r="B14" s="65" t="s">
        <v>355</v>
      </c>
      <c r="C14" s="82">
        <v>21593500000</v>
      </c>
      <c r="D14" s="82">
        <v>31.413296479487922</v>
      </c>
    </row>
    <row r="15" spans="1:32" x14ac:dyDescent="0.25">
      <c r="B15" s="65" t="s">
        <v>356</v>
      </c>
      <c r="C15" s="82">
        <v>216000000</v>
      </c>
      <c r="D15" s="82">
        <v>0.31422752400349141</v>
      </c>
    </row>
    <row r="16" spans="1:32" x14ac:dyDescent="0.25">
      <c r="B16" s="65" t="s">
        <v>357</v>
      </c>
      <c r="C16" s="82">
        <v>6333500000</v>
      </c>
      <c r="D16" s="82">
        <v>9.2137038114634855</v>
      </c>
    </row>
    <row r="17" spans="2:4" x14ac:dyDescent="0.25">
      <c r="B17" s="65" t="s">
        <v>358</v>
      </c>
      <c r="C17" s="82">
        <v>1704500000</v>
      </c>
      <c r="D17" s="82">
        <v>2.4796334012219963</v>
      </c>
    </row>
    <row r="18" spans="2:4" x14ac:dyDescent="0.25">
      <c r="B18" s="65" t="s">
        <v>366</v>
      </c>
      <c r="C18" s="82">
        <v>68740000000</v>
      </c>
      <c r="D18" s="82">
        <v>100</v>
      </c>
    </row>
    <row r="19" spans="2:4" x14ac:dyDescent="0.25">
      <c r="B19" s="65"/>
      <c r="C19" s="65"/>
      <c r="D19" s="65"/>
    </row>
    <row r="20" spans="2:4" x14ac:dyDescent="0.25">
      <c r="B20" s="69" t="s">
        <v>367</v>
      </c>
      <c r="C20" s="69" t="s">
        <v>370</v>
      </c>
      <c r="D20" s="69" t="s">
        <v>359</v>
      </c>
    </row>
    <row r="21" spans="2:4" x14ac:dyDescent="0.25">
      <c r="B21" s="65" t="s">
        <v>360</v>
      </c>
      <c r="C21" s="82">
        <v>2521200000</v>
      </c>
      <c r="D21" s="82">
        <v>62.512118355483992</v>
      </c>
    </row>
    <row r="22" spans="2:4" x14ac:dyDescent="0.25">
      <c r="B22" s="65" t="s">
        <v>361</v>
      </c>
      <c r="C22" s="82">
        <v>679790000</v>
      </c>
      <c r="D22" s="82">
        <v>16.855113809644003</v>
      </c>
    </row>
    <row r="23" spans="2:4" x14ac:dyDescent="0.25">
      <c r="B23" s="65" t="s">
        <v>362</v>
      </c>
      <c r="C23" s="82">
        <v>584190000</v>
      </c>
      <c r="D23" s="82">
        <v>14.484751079680388</v>
      </c>
    </row>
    <row r="24" spans="2:4" x14ac:dyDescent="0.25">
      <c r="B24" s="65" t="s">
        <v>363</v>
      </c>
      <c r="C24" s="82">
        <v>128359000</v>
      </c>
      <c r="D24" s="82">
        <v>3.1826086784037635</v>
      </c>
    </row>
    <row r="25" spans="2:4" x14ac:dyDescent="0.25">
      <c r="B25" s="65" t="s">
        <v>364</v>
      </c>
      <c r="C25" s="82">
        <v>119599000</v>
      </c>
      <c r="D25" s="82">
        <v>2.9654080767878508</v>
      </c>
    </row>
    <row r="26" spans="2:4" x14ac:dyDescent="0.25">
      <c r="B26" s="65" t="s">
        <v>366</v>
      </c>
      <c r="C26" s="82">
        <v>4033138000</v>
      </c>
      <c r="D26" s="82">
        <v>100.00000000000001</v>
      </c>
    </row>
    <row r="27" spans="2:4" x14ac:dyDescent="0.25">
      <c r="B27" s="65"/>
      <c r="C27" s="82"/>
      <c r="D27" s="82"/>
    </row>
    <row r="28" spans="2:4" x14ac:dyDescent="0.25">
      <c r="B28" s="69" t="s">
        <v>368</v>
      </c>
      <c r="C28" s="87">
        <v>72773138000</v>
      </c>
      <c r="D28" s="82"/>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workbookViewId="0">
      <selection activeCell="E29" sqref="E29"/>
    </sheetView>
  </sheetViews>
  <sheetFormatPr defaultRowHeight="15" x14ac:dyDescent="0.25"/>
  <sheetData>
    <row r="1" spans="1:33"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x14ac:dyDescent="0.25">
      <c r="A3" s="29"/>
      <c r="B3" s="32" t="s">
        <v>50</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spans="1:33" x14ac:dyDescent="0.25">
      <c r="A4" s="33" t="s">
        <v>0</v>
      </c>
      <c r="B4" s="29" t="s">
        <v>130</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3"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x14ac:dyDescent="0.25">
      <c r="A6" s="33" t="s">
        <v>2</v>
      </c>
      <c r="B6" s="24"/>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x14ac:dyDescent="0.25">
      <c r="A7" s="33" t="s">
        <v>3</v>
      </c>
      <c r="B7" s="34" t="s">
        <v>131</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row>
    <row r="8" spans="1:33" x14ac:dyDescent="0.25">
      <c r="A8" s="33" t="s">
        <v>4</v>
      </c>
      <c r="B8" s="29" t="s">
        <v>93</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3"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row>
    <row r="10" spans="1:33"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row>
    <row r="11" spans="1:33"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2"/>
    </row>
    <row r="12" spans="1:33" x14ac:dyDescent="0.25">
      <c r="C12" s="69" t="s">
        <v>133</v>
      </c>
    </row>
    <row r="13" spans="1:33" x14ac:dyDescent="0.25">
      <c r="B13" s="83" t="s">
        <v>42</v>
      </c>
      <c r="C13" s="84">
        <v>43.7</v>
      </c>
    </row>
    <row r="14" spans="1:33" x14ac:dyDescent="0.25">
      <c r="B14" s="83" t="s">
        <v>43</v>
      </c>
      <c r="C14" s="84">
        <v>39.700000000000003</v>
      </c>
    </row>
    <row r="15" spans="1:33" x14ac:dyDescent="0.25">
      <c r="B15" s="83" t="s">
        <v>87</v>
      </c>
      <c r="C15" s="84">
        <v>12.8</v>
      </c>
    </row>
    <row r="16" spans="1:33" x14ac:dyDescent="0.25">
      <c r="B16" s="83" t="s">
        <v>132</v>
      </c>
      <c r="C16" s="84">
        <v>3.8</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workbookViewId="0">
      <selection activeCell="Q6" sqref="Q6"/>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51</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134</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t="s">
        <v>156</v>
      </c>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86" t="s">
        <v>348</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157</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154</v>
      </c>
      <c r="C12" s="69" t="s">
        <v>155</v>
      </c>
    </row>
    <row r="13" spans="1:32" x14ac:dyDescent="0.25">
      <c r="B13" s="65" t="s">
        <v>27</v>
      </c>
      <c r="C13" s="82">
        <v>12</v>
      </c>
    </row>
    <row r="14" spans="1:32" x14ac:dyDescent="0.25">
      <c r="B14" s="65" t="s">
        <v>29</v>
      </c>
      <c r="C14" s="82">
        <v>13</v>
      </c>
    </row>
    <row r="15" spans="1:32" x14ac:dyDescent="0.25">
      <c r="B15" s="65" t="s">
        <v>26</v>
      </c>
      <c r="C15" s="82">
        <v>23</v>
      </c>
    </row>
    <row r="16" spans="1:32" x14ac:dyDescent="0.25">
      <c r="B16" s="65" t="s">
        <v>135</v>
      </c>
      <c r="C16" s="82">
        <v>30</v>
      </c>
    </row>
    <row r="17" spans="2:3" x14ac:dyDescent="0.25">
      <c r="B17" s="65" t="s">
        <v>24</v>
      </c>
      <c r="C17" s="82">
        <v>33</v>
      </c>
    </row>
    <row r="18" spans="2:3" x14ac:dyDescent="0.25">
      <c r="B18" s="65" t="s">
        <v>23</v>
      </c>
      <c r="C18" s="82">
        <v>37</v>
      </c>
    </row>
    <row r="19" spans="2:3" x14ac:dyDescent="0.25">
      <c r="B19" s="65" t="s">
        <v>136</v>
      </c>
      <c r="C19" s="82">
        <v>45</v>
      </c>
    </row>
    <row r="20" spans="2:3" x14ac:dyDescent="0.25">
      <c r="B20" s="65" t="s">
        <v>137</v>
      </c>
      <c r="C20" s="82">
        <v>48</v>
      </c>
    </row>
    <row r="21" spans="2:3" x14ac:dyDescent="0.25">
      <c r="B21" s="65" t="s">
        <v>138</v>
      </c>
      <c r="C21" s="82">
        <v>54</v>
      </c>
    </row>
    <row r="22" spans="2:3" x14ac:dyDescent="0.25">
      <c r="B22" s="65" t="s">
        <v>139</v>
      </c>
      <c r="C22" s="82">
        <v>63</v>
      </c>
    </row>
    <row r="23" spans="2:3" x14ac:dyDescent="0.25">
      <c r="B23" s="65" t="s">
        <v>140</v>
      </c>
      <c r="C23" s="82">
        <v>64</v>
      </c>
    </row>
    <row r="24" spans="2:3" x14ac:dyDescent="0.25">
      <c r="B24" s="65" t="s">
        <v>141</v>
      </c>
      <c r="C24" s="82">
        <v>68</v>
      </c>
    </row>
    <row r="25" spans="2:3" x14ac:dyDescent="0.25">
      <c r="B25" s="65" t="s">
        <v>142</v>
      </c>
      <c r="C25" s="82">
        <v>71</v>
      </c>
    </row>
    <row r="26" spans="2:3" x14ac:dyDescent="0.25">
      <c r="B26" s="65" t="s">
        <v>143</v>
      </c>
      <c r="C26" s="82">
        <v>75</v>
      </c>
    </row>
    <row r="27" spans="2:3" x14ac:dyDescent="0.25">
      <c r="B27" s="65" t="s">
        <v>144</v>
      </c>
      <c r="C27" s="82">
        <v>78</v>
      </c>
    </row>
    <row r="28" spans="2:3" x14ac:dyDescent="0.25">
      <c r="B28" s="65" t="s">
        <v>145</v>
      </c>
      <c r="C28" s="82">
        <v>78.8</v>
      </c>
    </row>
    <row r="29" spans="2:3" x14ac:dyDescent="0.25">
      <c r="B29" s="65" t="s">
        <v>146</v>
      </c>
      <c r="C29" s="82">
        <v>79</v>
      </c>
    </row>
    <row r="30" spans="2:3" x14ac:dyDescent="0.25">
      <c r="B30" s="65" t="s">
        <v>147</v>
      </c>
      <c r="C30" s="82">
        <v>80</v>
      </c>
    </row>
    <row r="31" spans="2:3" x14ac:dyDescent="0.25">
      <c r="B31" s="65" t="s">
        <v>148</v>
      </c>
      <c r="C31" s="82">
        <v>80</v>
      </c>
    </row>
    <row r="32" spans="2:3" x14ac:dyDescent="0.25">
      <c r="B32" s="65" t="s">
        <v>149</v>
      </c>
      <c r="C32" s="82">
        <v>81</v>
      </c>
    </row>
    <row r="33" spans="2:3" x14ac:dyDescent="0.25">
      <c r="B33" s="65" t="s">
        <v>150</v>
      </c>
      <c r="C33" s="82">
        <v>85</v>
      </c>
    </row>
    <row r="34" spans="2:3" x14ac:dyDescent="0.25">
      <c r="B34" s="65" t="s">
        <v>151</v>
      </c>
      <c r="C34" s="82">
        <v>86</v>
      </c>
    </row>
    <row r="35" spans="2:3" x14ac:dyDescent="0.25">
      <c r="B35" s="65" t="s">
        <v>152</v>
      </c>
      <c r="C35" s="82">
        <v>87</v>
      </c>
    </row>
    <row r="36" spans="2:3" x14ac:dyDescent="0.25">
      <c r="B36" s="65" t="s">
        <v>153</v>
      </c>
      <c r="C36" s="82">
        <v>88</v>
      </c>
    </row>
    <row r="37" spans="2:3" x14ac:dyDescent="0.25">
      <c r="B37" s="65" t="s">
        <v>158</v>
      </c>
      <c r="C37" s="82">
        <v>88</v>
      </c>
    </row>
    <row r="38" spans="2:3" x14ac:dyDescent="0.25">
      <c r="B38" s="65" t="s">
        <v>159</v>
      </c>
      <c r="C38" s="82">
        <v>92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D25" sqref="D25"/>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66</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161</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162</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39</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5"/>
      <c r="C12" s="69" t="s">
        <v>336</v>
      </c>
      <c r="D12" s="69" t="s">
        <v>89</v>
      </c>
      <c r="E12" s="69" t="s">
        <v>163</v>
      </c>
      <c r="F12" s="65"/>
    </row>
    <row r="13" spans="1:32" x14ac:dyDescent="0.25">
      <c r="B13" s="65" t="s">
        <v>27</v>
      </c>
      <c r="C13" s="65">
        <v>34.200000000000003</v>
      </c>
      <c r="D13" s="65">
        <v>22.1</v>
      </c>
      <c r="E13" s="65">
        <v>43.7</v>
      </c>
      <c r="F13" s="65"/>
    </row>
    <row r="14" spans="1:32" x14ac:dyDescent="0.25">
      <c r="B14" s="65" t="s">
        <v>26</v>
      </c>
      <c r="C14" s="65">
        <v>50</v>
      </c>
      <c r="D14" s="65">
        <v>10</v>
      </c>
      <c r="E14" s="65">
        <v>40</v>
      </c>
      <c r="F14" s="65"/>
    </row>
    <row r="15" spans="1:32" x14ac:dyDescent="0.25">
      <c r="B15" s="65" t="s">
        <v>29</v>
      </c>
      <c r="C15" s="65">
        <v>29</v>
      </c>
      <c r="D15" s="65">
        <v>2</v>
      </c>
      <c r="E15" s="65">
        <v>70</v>
      </c>
      <c r="F15" s="6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workbookViewId="0">
      <selection activeCell="T21" sqref="T21"/>
    </sheetView>
  </sheetViews>
  <sheetFormatPr defaultRowHeight="15" x14ac:dyDescent="0.25"/>
  <cols>
    <col min="2" max="2" width="14.28515625"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67</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165</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338</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39</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C12" s="69" t="s">
        <v>87</v>
      </c>
      <c r="D12" s="69" t="s">
        <v>166</v>
      </c>
      <c r="E12" s="69" t="s">
        <v>132</v>
      </c>
    </row>
    <row r="13" spans="1:32" x14ac:dyDescent="0.25">
      <c r="B13" s="65" t="s">
        <v>167</v>
      </c>
      <c r="C13" s="65">
        <v>6.6729470874548582</v>
      </c>
      <c r="D13" s="65">
        <v>89.919924634950533</v>
      </c>
      <c r="E13" s="65">
        <v>3.4071282775945981</v>
      </c>
    </row>
    <row r="14" spans="1:32" x14ac:dyDescent="0.25">
      <c r="B14" s="65" t="s">
        <v>168</v>
      </c>
      <c r="C14" s="65">
        <v>6.1035422343324246</v>
      </c>
      <c r="D14" s="65">
        <v>90.997275204359667</v>
      </c>
      <c r="E14" s="65">
        <v>2.8991825613079012</v>
      </c>
    </row>
    <row r="15" spans="1:32" x14ac:dyDescent="0.25">
      <c r="B15" s="65" t="s">
        <v>169</v>
      </c>
      <c r="C15" s="65">
        <v>6.478180083362628</v>
      </c>
      <c r="D15" s="65">
        <v>91.131421684326824</v>
      </c>
      <c r="E15" s="65">
        <v>2.390398232310551</v>
      </c>
    </row>
    <row r="16" spans="1:32" x14ac:dyDescent="0.25">
      <c r="B16" s="65" t="s">
        <v>170</v>
      </c>
      <c r="C16" s="65">
        <v>6.5033036782685603</v>
      </c>
      <c r="D16" s="65">
        <v>92.258467301389118</v>
      </c>
      <c r="E16" s="65">
        <v>1.2382290203423336</v>
      </c>
    </row>
    <row r="17" spans="2:5" x14ac:dyDescent="0.25">
      <c r="B17" s="65" t="s">
        <v>171</v>
      </c>
      <c r="C17" s="65">
        <v>6.4643411828904833</v>
      </c>
      <c r="D17" s="65">
        <v>92.683541115728502</v>
      </c>
      <c r="E17" s="65">
        <v>0.85211770138101817</v>
      </c>
    </row>
    <row r="18" spans="2:5" x14ac:dyDescent="0.25">
      <c r="B18" s="65" t="s">
        <v>172</v>
      </c>
      <c r="C18" s="65">
        <v>7.307736921470827</v>
      </c>
      <c r="D18" s="65">
        <v>92.042686463287311</v>
      </c>
      <c r="E18" s="65">
        <v>0.64957661524185129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workbookViewId="0">
      <selection activeCell="I28" sqref="I28"/>
    </sheetView>
  </sheetViews>
  <sheetFormatPr defaultRowHeight="15" x14ac:dyDescent="0.25"/>
  <cols>
    <col min="2" max="2" width="12.5703125"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68</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176</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86" t="s">
        <v>339</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39</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154</v>
      </c>
      <c r="C12" s="69" t="s">
        <v>175</v>
      </c>
    </row>
    <row r="13" spans="1:32" x14ac:dyDescent="0.25">
      <c r="B13" s="65" t="s">
        <v>27</v>
      </c>
      <c r="C13" s="84">
        <v>85.83</v>
      </c>
    </row>
    <row r="14" spans="1:32" x14ac:dyDescent="0.25">
      <c r="B14" s="65" t="s">
        <v>174</v>
      </c>
      <c r="C14" s="84">
        <v>80</v>
      </c>
    </row>
    <row r="15" spans="1:32" x14ac:dyDescent="0.25">
      <c r="B15" s="65" t="s">
        <v>26</v>
      </c>
      <c r="C15" s="84">
        <v>74.7</v>
      </c>
    </row>
    <row r="16" spans="1:32" x14ac:dyDescent="0.25">
      <c r="B16" s="65" t="s">
        <v>29</v>
      </c>
      <c r="C16" s="84">
        <v>62.983425414364632</v>
      </c>
    </row>
    <row r="17" spans="2:3" x14ac:dyDescent="0.25">
      <c r="B17" s="65" t="s">
        <v>23</v>
      </c>
      <c r="C17" s="84">
        <v>52</v>
      </c>
    </row>
    <row r="18" spans="2:3" x14ac:dyDescent="0.25">
      <c r="B18" s="65" t="s">
        <v>147</v>
      </c>
      <c r="C18" s="84">
        <v>47</v>
      </c>
    </row>
    <row r="19" spans="2:3" x14ac:dyDescent="0.25">
      <c r="B19" s="65" t="s">
        <v>136</v>
      </c>
      <c r="C19" s="84">
        <v>33</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workbookViewId="0">
      <selection activeCell="G36" sqref="G36"/>
    </sheetView>
  </sheetViews>
  <sheetFormatPr defaultRowHeight="15" x14ac:dyDescent="0.25"/>
  <cols>
    <col min="2" max="2" width="23.85546875"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164</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178</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86" t="s">
        <v>188</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39</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187</v>
      </c>
      <c r="C12" s="69" t="s">
        <v>42</v>
      </c>
      <c r="D12" s="69" t="s">
        <v>43</v>
      </c>
    </row>
    <row r="13" spans="1:32" x14ac:dyDescent="0.25">
      <c r="B13" s="65" t="s">
        <v>179</v>
      </c>
      <c r="C13" s="65">
        <v>90.6</v>
      </c>
      <c r="D13" s="65">
        <v>84.2</v>
      </c>
    </row>
    <row r="14" spans="1:32" x14ac:dyDescent="0.25">
      <c r="B14" s="65" t="s">
        <v>180</v>
      </c>
      <c r="C14" s="65">
        <v>68.400000000000006</v>
      </c>
      <c r="D14" s="65">
        <v>59.3</v>
      </c>
    </row>
    <row r="15" spans="1:32" x14ac:dyDescent="0.25">
      <c r="B15" s="65" t="s">
        <v>181</v>
      </c>
      <c r="C15" s="65">
        <v>48.7</v>
      </c>
      <c r="D15" s="65">
        <v>42.1</v>
      </c>
    </row>
    <row r="16" spans="1:32" x14ac:dyDescent="0.25">
      <c r="B16" s="65" t="s">
        <v>182</v>
      </c>
      <c r="C16" s="65">
        <v>36.200000000000003</v>
      </c>
      <c r="D16" s="65">
        <v>46.4</v>
      </c>
    </row>
    <row r="17" spans="2:4" x14ac:dyDescent="0.25">
      <c r="B17" s="65" t="s">
        <v>183</v>
      </c>
      <c r="C17" s="65">
        <v>13.1</v>
      </c>
      <c r="D17" s="65">
        <v>33</v>
      </c>
    </row>
    <row r="18" spans="2:4" x14ac:dyDescent="0.25">
      <c r="B18" s="65" t="s">
        <v>184</v>
      </c>
      <c r="C18" s="65">
        <v>6.7</v>
      </c>
      <c r="D18" s="65">
        <v>51</v>
      </c>
    </row>
    <row r="19" spans="2:4" x14ac:dyDescent="0.25">
      <c r="B19" s="65" t="s">
        <v>185</v>
      </c>
      <c r="C19" s="65">
        <v>3.8</v>
      </c>
      <c r="D19" s="65">
        <v>4.9000000000000004</v>
      </c>
    </row>
    <row r="20" spans="2:4" x14ac:dyDescent="0.25">
      <c r="B20" s="65" t="s">
        <v>186</v>
      </c>
      <c r="C20" s="65">
        <v>3.7</v>
      </c>
      <c r="D20" s="65">
        <v>16.100000000000001</v>
      </c>
    </row>
    <row r="21" spans="2:4" x14ac:dyDescent="0.25">
      <c r="B21" s="65" t="s">
        <v>97</v>
      </c>
      <c r="C21" s="65">
        <v>1.8</v>
      </c>
      <c r="D21" s="65">
        <v>1.2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workbookViewId="0">
      <selection activeCell="J31" sqref="J31"/>
    </sheetView>
  </sheetViews>
  <sheetFormatPr defaultRowHeight="15" x14ac:dyDescent="0.25"/>
  <cols>
    <col min="2" max="2" width="12.42578125"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173</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192</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86" t="s">
        <v>188</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197</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94" t="s">
        <v>193</v>
      </c>
      <c r="C12" s="94" t="s">
        <v>194</v>
      </c>
    </row>
    <row r="13" spans="1:32" x14ac:dyDescent="0.25">
      <c r="B13" s="65" t="s">
        <v>43</v>
      </c>
      <c r="C13" s="82">
        <v>4800</v>
      </c>
    </row>
    <row r="14" spans="1:32" x14ac:dyDescent="0.25">
      <c r="B14" s="65" t="s">
        <v>42</v>
      </c>
      <c r="C14" s="82">
        <v>3300</v>
      </c>
    </row>
    <row r="15" spans="1:32" x14ac:dyDescent="0.25">
      <c r="B15" s="65" t="s">
        <v>87</v>
      </c>
      <c r="C15" s="82">
        <v>2900</v>
      </c>
    </row>
    <row r="16" spans="1:32" x14ac:dyDescent="0.25">
      <c r="B16" s="65" t="s">
        <v>97</v>
      </c>
      <c r="C16" s="82">
        <v>1300</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workbookViewId="0">
      <selection activeCell="K29" sqref="K29"/>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177</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371</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201</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196</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190</v>
      </c>
      <c r="C12" s="69" t="s">
        <v>191</v>
      </c>
    </row>
    <row r="13" spans="1:32" x14ac:dyDescent="0.25">
      <c r="B13" s="65" t="s">
        <v>137</v>
      </c>
      <c r="C13" s="84">
        <v>4.7000000000000011</v>
      </c>
    </row>
    <row r="14" spans="1:32" x14ac:dyDescent="0.25">
      <c r="B14" s="65" t="s">
        <v>144</v>
      </c>
      <c r="C14" s="84">
        <v>5.5500000000000007</v>
      </c>
    </row>
    <row r="15" spans="1:32" x14ac:dyDescent="0.25">
      <c r="B15" s="65" t="s">
        <v>142</v>
      </c>
      <c r="C15" s="84">
        <v>6.1300000000000008</v>
      </c>
    </row>
    <row r="16" spans="1:32" x14ac:dyDescent="0.25">
      <c r="B16" s="65" t="s">
        <v>143</v>
      </c>
      <c r="C16" s="84">
        <v>6.4</v>
      </c>
    </row>
    <row r="17" spans="2:3" x14ac:dyDescent="0.25">
      <c r="B17" s="65" t="s">
        <v>27</v>
      </c>
      <c r="C17" s="84">
        <v>8.6084287746088748</v>
      </c>
    </row>
    <row r="18" spans="2:3" x14ac:dyDescent="0.25">
      <c r="B18" s="65" t="s">
        <v>148</v>
      </c>
      <c r="C18" s="84">
        <v>12.7</v>
      </c>
    </row>
    <row r="19" spans="2:3" x14ac:dyDescent="0.25">
      <c r="B19" s="65" t="s">
        <v>136</v>
      </c>
      <c r="C19" s="84">
        <v>15</v>
      </c>
    </row>
    <row r="20" spans="2:3" x14ac:dyDescent="0.25">
      <c r="B20" s="65" t="s">
        <v>26</v>
      </c>
      <c r="C20" s="84">
        <v>15.043249341857845</v>
      </c>
    </row>
    <row r="21" spans="2:3" x14ac:dyDescent="0.25">
      <c r="B21" s="65" t="s">
        <v>138</v>
      </c>
      <c r="C21" s="84">
        <v>15.4</v>
      </c>
    </row>
    <row r="22" spans="2:3" x14ac:dyDescent="0.25">
      <c r="B22" s="65" t="s">
        <v>146</v>
      </c>
      <c r="C22" s="84">
        <v>16.7</v>
      </c>
    </row>
    <row r="23" spans="2:3" x14ac:dyDescent="0.25">
      <c r="B23" s="65" t="s">
        <v>153</v>
      </c>
      <c r="C23" s="84">
        <v>20.100000000000001</v>
      </c>
    </row>
    <row r="24" spans="2:3" x14ac:dyDescent="0.25">
      <c r="B24" s="65" t="s">
        <v>152</v>
      </c>
      <c r="C24" s="84">
        <v>20.2</v>
      </c>
    </row>
    <row r="25" spans="2:3" x14ac:dyDescent="0.25">
      <c r="B25" s="65" t="s">
        <v>149</v>
      </c>
      <c r="C25" s="84">
        <v>21.52</v>
      </c>
    </row>
    <row r="26" spans="2:3" x14ac:dyDescent="0.25">
      <c r="B26" s="65" t="s">
        <v>150</v>
      </c>
      <c r="C26" s="84">
        <v>24.2</v>
      </c>
    </row>
    <row r="27" spans="2:3" x14ac:dyDescent="0.25">
      <c r="B27" s="65" t="s">
        <v>151</v>
      </c>
      <c r="C27" s="84">
        <v>24.2</v>
      </c>
    </row>
    <row r="28" spans="2:3" x14ac:dyDescent="0.25">
      <c r="B28" s="65" t="s">
        <v>145</v>
      </c>
      <c r="C28" s="84">
        <v>24.619999999999997</v>
      </c>
    </row>
    <row r="29" spans="2:3" x14ac:dyDescent="0.25">
      <c r="B29" s="65" t="s">
        <v>139</v>
      </c>
      <c r="C29" s="84">
        <v>28.03</v>
      </c>
    </row>
    <row r="30" spans="2:3" x14ac:dyDescent="0.25">
      <c r="B30" s="65" t="s">
        <v>158</v>
      </c>
      <c r="C30" s="84">
        <v>30.4</v>
      </c>
    </row>
    <row r="31" spans="2:3" x14ac:dyDescent="0.25">
      <c r="B31" s="65" t="s">
        <v>141</v>
      </c>
      <c r="C31" s="84">
        <v>31.5</v>
      </c>
    </row>
    <row r="32" spans="2:3" x14ac:dyDescent="0.25">
      <c r="B32" s="65" t="s">
        <v>147</v>
      </c>
      <c r="C32" s="84">
        <v>34.380000000000003</v>
      </c>
    </row>
    <row r="33" spans="2:3" x14ac:dyDescent="0.25">
      <c r="B33" s="65" t="s">
        <v>159</v>
      </c>
      <c r="C33" s="84">
        <v>38.200000000000003</v>
      </c>
    </row>
    <row r="34" spans="2:3" x14ac:dyDescent="0.25">
      <c r="B34" s="65" t="s">
        <v>140</v>
      </c>
      <c r="C34" s="84">
        <v>52.78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workbookViewId="0">
      <selection activeCell="K34" sqref="K34"/>
    </sheetView>
  </sheetViews>
  <sheetFormatPr defaultRowHeight="15" x14ac:dyDescent="0.25"/>
  <cols>
    <col min="2" max="2" width="10.28515625" customWidth="1"/>
    <col min="3" max="3" width="12.28515625" customWidth="1"/>
    <col min="4" max="4" width="11.85546875"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189</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340</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202</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39</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93" t="s">
        <v>154</v>
      </c>
      <c r="C12" s="93" t="s">
        <v>87</v>
      </c>
      <c r="D12" s="93" t="s">
        <v>166</v>
      </c>
    </row>
    <row r="13" spans="1:32" x14ac:dyDescent="0.25">
      <c r="B13" s="65" t="s">
        <v>27</v>
      </c>
      <c r="C13" s="65">
        <v>90.2</v>
      </c>
      <c r="D13" s="65">
        <v>74.400000000000006</v>
      </c>
    </row>
    <row r="14" spans="1:32" x14ac:dyDescent="0.25">
      <c r="B14" s="65" t="s">
        <v>26</v>
      </c>
      <c r="C14" s="65">
        <v>96</v>
      </c>
      <c r="D14" s="65">
        <v>90</v>
      </c>
    </row>
    <row r="15" spans="1:32" x14ac:dyDescent="0.25">
      <c r="B15" s="65" t="s">
        <v>29</v>
      </c>
      <c r="C15" s="65">
        <v>47</v>
      </c>
      <c r="D15" s="65">
        <v>77</v>
      </c>
    </row>
    <row r="16" spans="1:32" x14ac:dyDescent="0.25">
      <c r="B16" s="6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workbookViewId="0">
      <selection activeCell="S22" sqref="S22"/>
    </sheetView>
  </sheetViews>
  <sheetFormatPr defaultRowHeight="15" x14ac:dyDescent="0.25"/>
  <sheetData>
    <row r="1" spans="1:29" x14ac:dyDescent="0.25">
      <c r="A1" s="29"/>
      <c r="B1" s="30" t="s">
        <v>80</v>
      </c>
    </row>
    <row r="2" spans="1:29" x14ac:dyDescent="0.25">
      <c r="A2" s="29"/>
      <c r="B2" s="30" t="s">
        <v>45</v>
      </c>
    </row>
    <row r="3" spans="1:29" x14ac:dyDescent="0.25">
      <c r="A3" s="29"/>
      <c r="B3" s="32" t="s">
        <v>48</v>
      </c>
    </row>
    <row r="4" spans="1:29" x14ac:dyDescent="0.25">
      <c r="A4" s="33" t="s">
        <v>0</v>
      </c>
      <c r="B4" s="29" t="s">
        <v>72</v>
      </c>
    </row>
    <row r="5" spans="1:29" x14ac:dyDescent="0.25">
      <c r="A5" s="33" t="s">
        <v>1</v>
      </c>
      <c r="B5" s="29"/>
    </row>
    <row r="6" spans="1:29" x14ac:dyDescent="0.25">
      <c r="A6" s="33" t="s">
        <v>2</v>
      </c>
    </row>
    <row r="7" spans="1:29" x14ac:dyDescent="0.25">
      <c r="A7" s="33" t="s">
        <v>3</v>
      </c>
      <c r="B7" s="34" t="s">
        <v>73</v>
      </c>
    </row>
    <row r="8" spans="1:29" x14ac:dyDescent="0.25">
      <c r="A8" s="33" t="s">
        <v>4</v>
      </c>
      <c r="B8" s="29"/>
    </row>
    <row r="9" spans="1:29" x14ac:dyDescent="0.25">
      <c r="A9" s="33" t="s">
        <v>5</v>
      </c>
      <c r="B9" s="29"/>
    </row>
    <row r="10" spans="1:29" x14ac:dyDescent="0.25">
      <c r="A10" s="35" t="s">
        <v>6</v>
      </c>
      <c r="B10" s="42"/>
    </row>
    <row r="11" spans="1:29" x14ac:dyDescent="0.25">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row>
  </sheetData>
  <pageMargins left="0.7" right="0.7" top="0.75" bottom="0.75" header="0.3" footer="0.3"/>
  <pageSetup paperSize="9" orientation="portrait" horizontalDpi="300" verticalDpi="0" copies="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workbookViewId="0">
      <selection activeCell="M35" sqref="M35"/>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198</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272</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349</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204</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95"/>
      <c r="C12" s="97" t="s">
        <v>26</v>
      </c>
      <c r="D12" s="97" t="s">
        <v>27</v>
      </c>
      <c r="E12" s="97" t="s">
        <v>29</v>
      </c>
      <c r="F12" s="97" t="s">
        <v>145</v>
      </c>
      <c r="G12" s="95"/>
      <c r="H12" s="95"/>
    </row>
    <row r="13" spans="1:32" x14ac:dyDescent="0.25">
      <c r="B13" s="95">
        <v>2013</v>
      </c>
      <c r="C13" s="96">
        <v>3.4095854922279796</v>
      </c>
      <c r="D13" s="96">
        <v>2.4000226650760275</v>
      </c>
      <c r="E13" s="96">
        <v>2.273209549071618</v>
      </c>
      <c r="F13" s="96">
        <v>9.6721120776856164</v>
      </c>
      <c r="G13" s="96"/>
      <c r="H13" s="96"/>
    </row>
    <row r="14" spans="1:32" x14ac:dyDescent="0.25">
      <c r="B14" s="95">
        <v>2014</v>
      </c>
      <c r="C14" s="96">
        <v>3.3564361433619383</v>
      </c>
      <c r="D14" s="96">
        <v>2.4091569571172284</v>
      </c>
      <c r="E14" s="96">
        <v>2.1137922275844554</v>
      </c>
      <c r="F14" s="96">
        <v>10.032945124358468</v>
      </c>
      <c r="G14" s="96"/>
      <c r="H14" s="96"/>
    </row>
    <row r="15" spans="1:32" x14ac:dyDescent="0.25">
      <c r="B15" s="95">
        <v>2015</v>
      </c>
      <c r="C15" s="96">
        <v>3.3220029600394669</v>
      </c>
      <c r="D15" s="96">
        <v>2.4268700511083945</v>
      </c>
      <c r="E15" s="96">
        <v>1.7488333333333335</v>
      </c>
      <c r="F15" s="96">
        <v>10.28703000379795</v>
      </c>
      <c r="G15" s="96"/>
      <c r="H15" s="96"/>
    </row>
    <row r="16" spans="1:32" x14ac:dyDescent="0.25">
      <c r="B16" s="95">
        <v>2016</v>
      </c>
      <c r="C16" s="96">
        <v>3.3962245885769606</v>
      </c>
      <c r="D16" s="96">
        <v>2.5021896588270436</v>
      </c>
      <c r="E16" s="96">
        <v>1.4164131668558457</v>
      </c>
      <c r="F16" s="96">
        <v>10.419298732537701</v>
      </c>
      <c r="G16" s="96"/>
      <c r="H16" s="96"/>
    </row>
    <row r="17" spans="2:6" x14ac:dyDescent="0.25">
      <c r="B17" s="95">
        <v>2017</v>
      </c>
      <c r="C17" s="96">
        <v>3.2987906976744199</v>
      </c>
      <c r="D17" s="96">
        <v>2.5988514325566285</v>
      </c>
      <c r="E17" s="96">
        <v>1.260608695652174</v>
      </c>
      <c r="F17" s="96">
        <v>10.464122273864856</v>
      </c>
    </row>
    <row r="18" spans="2:6" x14ac:dyDescent="0.25">
      <c r="B18" s="95">
        <v>2018</v>
      </c>
      <c r="C18" s="96">
        <v>3.1916332326556369</v>
      </c>
      <c r="D18" s="96">
        <v>2.5962135517431197</v>
      </c>
      <c r="E18" s="96">
        <v>1.2346088752737567</v>
      </c>
      <c r="F18" s="96"/>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5"/>
  <sheetViews>
    <sheetView workbookViewId="0">
      <selection activeCell="H25" sqref="H25"/>
    </sheetView>
  </sheetViews>
  <sheetFormatPr defaultRowHeight="15" x14ac:dyDescent="0.25"/>
  <cols>
    <col min="6" max="6" width="11"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199</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206</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227</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225</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C12" s="69" t="s">
        <v>207</v>
      </c>
      <c r="D12" s="69" t="s">
        <v>208</v>
      </c>
      <c r="E12" s="69" t="s">
        <v>209</v>
      </c>
      <c r="F12" s="69" t="s">
        <v>210</v>
      </c>
    </row>
    <row r="13" spans="1:32" x14ac:dyDescent="0.25">
      <c r="B13" s="98" t="s">
        <v>211</v>
      </c>
      <c r="C13" s="84">
        <v>11.363805037027475</v>
      </c>
      <c r="D13" s="84">
        <v>12.173476850579679</v>
      </c>
      <c r="E13" s="84">
        <v>6.6336305445570991</v>
      </c>
      <c r="F13" s="84">
        <v>15.954459171958574</v>
      </c>
    </row>
    <row r="14" spans="1:32" x14ac:dyDescent="0.25">
      <c r="B14" s="98" t="s">
        <v>212</v>
      </c>
      <c r="C14" s="84">
        <v>11.747729788306739</v>
      </c>
      <c r="D14" s="84">
        <v>10.549221560775157</v>
      </c>
      <c r="E14" s="84">
        <v>6.6336305445570991</v>
      </c>
      <c r="F14" s="84">
        <v>15.954459171958574</v>
      </c>
    </row>
    <row r="15" spans="1:32" x14ac:dyDescent="0.25">
      <c r="B15" s="98" t="s">
        <v>213</v>
      </c>
      <c r="C15" s="84">
        <v>6.7409364579714026</v>
      </c>
      <c r="D15" s="84">
        <v>26.595013323148599</v>
      </c>
      <c r="E15" s="84">
        <v>6.6336305445570991</v>
      </c>
      <c r="F15" s="84">
        <v>15.954459171958574</v>
      </c>
    </row>
    <row r="16" spans="1:32" x14ac:dyDescent="0.25">
      <c r="B16" s="98" t="s">
        <v>214</v>
      </c>
      <c r="C16" s="84">
        <v>1.2312240458529855</v>
      </c>
      <c r="D16" s="84">
        <v>41.837767328306683</v>
      </c>
      <c r="E16" s="84">
        <v>6.6336305445570991</v>
      </c>
      <c r="F16" s="84">
        <v>15.954459171958574</v>
      </c>
    </row>
    <row r="17" spans="2:6" x14ac:dyDescent="0.25">
      <c r="B17" s="98" t="s">
        <v>215</v>
      </c>
      <c r="C17" s="84">
        <v>3.4273825864104435</v>
      </c>
      <c r="D17" s="84">
        <v>29.04819991077192</v>
      </c>
      <c r="E17" s="84">
        <v>6.6336305445570991</v>
      </c>
      <c r="F17" s="84">
        <v>15.954459171958574</v>
      </c>
    </row>
    <row r="18" spans="2:6" x14ac:dyDescent="0.25">
      <c r="B18" s="98" t="s">
        <v>216</v>
      </c>
      <c r="C18" s="84">
        <v>6.3401505748059916</v>
      </c>
      <c r="D18" s="84">
        <v>27.549659525815695</v>
      </c>
      <c r="E18" s="84">
        <v>6.6336305445570991</v>
      </c>
      <c r="F18" s="84">
        <v>15.954459171958574</v>
      </c>
    </row>
    <row r="19" spans="2:6" x14ac:dyDescent="0.25">
      <c r="B19" s="98" t="s">
        <v>217</v>
      </c>
      <c r="C19" s="84">
        <v>7.9327227266975386</v>
      </c>
      <c r="D19" s="84">
        <v>10.627900145615365</v>
      </c>
      <c r="E19" s="84">
        <v>6.6336305445570991</v>
      </c>
      <c r="F19" s="84">
        <v>15.954459171958574</v>
      </c>
    </row>
    <row r="20" spans="2:6" x14ac:dyDescent="0.25">
      <c r="B20" s="98" t="s">
        <v>218</v>
      </c>
      <c r="C20" s="84">
        <v>4.5802413983396129</v>
      </c>
      <c r="D20" s="84">
        <v>3.8376180270472737</v>
      </c>
      <c r="E20" s="84">
        <v>6.6336305445570991</v>
      </c>
      <c r="F20" s="84">
        <v>15.954459171958574</v>
      </c>
    </row>
    <row r="21" spans="2:6" x14ac:dyDescent="0.25">
      <c r="B21" s="98" t="s">
        <v>219</v>
      </c>
      <c r="C21" s="84">
        <v>5.6567048638326067</v>
      </c>
      <c r="D21" s="84">
        <v>4.704919488549586</v>
      </c>
      <c r="E21" s="84">
        <v>6.6336305445570991</v>
      </c>
      <c r="F21" s="84">
        <v>15.954459171958574</v>
      </c>
    </row>
    <row r="22" spans="2:6" x14ac:dyDescent="0.25">
      <c r="B22" s="98" t="s">
        <v>220</v>
      </c>
      <c r="C22" s="84">
        <v>4.8772010061742588</v>
      </c>
      <c r="D22" s="84">
        <v>9.0541593665071076</v>
      </c>
      <c r="E22" s="84">
        <v>6.6336305445570991</v>
      </c>
      <c r="F22" s="84">
        <v>15.954459171958574</v>
      </c>
    </row>
    <row r="23" spans="2:6" x14ac:dyDescent="0.25">
      <c r="B23" s="98" t="s">
        <v>221</v>
      </c>
      <c r="C23" s="84">
        <v>7.7935058478767028</v>
      </c>
      <c r="D23" s="84">
        <v>11.116686539378362</v>
      </c>
      <c r="E23" s="84">
        <v>6.6336305445570991</v>
      </c>
      <c r="F23" s="84">
        <v>15.954459171958574</v>
      </c>
    </row>
    <row r="24" spans="2:6" x14ac:dyDescent="0.25">
      <c r="B24" s="98" t="s">
        <v>222</v>
      </c>
      <c r="C24" s="84">
        <v>6.6037827446258968</v>
      </c>
      <c r="D24" s="84">
        <v>10.833826404102908</v>
      </c>
      <c r="E24" s="84">
        <v>6.6336305445570991</v>
      </c>
      <c r="F24" s="84">
        <v>15.954459171958574</v>
      </c>
    </row>
    <row r="25" spans="2:6" x14ac:dyDescent="0.25">
      <c r="B25" s="98" t="s">
        <v>223</v>
      </c>
      <c r="C25" s="84">
        <v>7.9418100013206372</v>
      </c>
      <c r="D25" s="84">
        <v>8.846672503371833</v>
      </c>
      <c r="E25" s="84">
        <v>6.6336305445570991</v>
      </c>
      <c r="F25" s="84">
        <v>15.954459171958574</v>
      </c>
    </row>
  </sheetData>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O35" sqref="O35"/>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203</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226</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t="s">
        <v>341</v>
      </c>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228</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225</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97" t="s">
        <v>44</v>
      </c>
      <c r="C12" s="97" t="s">
        <v>342</v>
      </c>
      <c r="D12" s="97" t="s">
        <v>343</v>
      </c>
      <c r="E12" s="97" t="s">
        <v>344</v>
      </c>
      <c r="F12" s="97" t="s">
        <v>208</v>
      </c>
    </row>
    <row r="13" spans="1:32" x14ac:dyDescent="0.25">
      <c r="B13" s="95">
        <v>2009</v>
      </c>
      <c r="C13" s="99">
        <v>-2</v>
      </c>
      <c r="D13" s="99">
        <v>67.902441241987546</v>
      </c>
      <c r="E13" s="99"/>
      <c r="F13" s="84">
        <v>41.837767328306683</v>
      </c>
    </row>
    <row r="14" spans="1:32" x14ac:dyDescent="0.25">
      <c r="B14" s="95">
        <v>2010</v>
      </c>
      <c r="C14" s="99">
        <v>-1</v>
      </c>
      <c r="D14" s="99">
        <v>4.793074038474554</v>
      </c>
      <c r="E14" s="99"/>
      <c r="F14" s="84">
        <v>29.04819991077192</v>
      </c>
    </row>
    <row r="15" spans="1:32" x14ac:dyDescent="0.25">
      <c r="B15" s="95">
        <v>2011</v>
      </c>
      <c r="C15" s="99">
        <v>18</v>
      </c>
      <c r="D15" s="99">
        <v>13.771184962697426</v>
      </c>
      <c r="E15" s="99"/>
      <c r="F15" s="84">
        <v>27.549659525815695</v>
      </c>
    </row>
    <row r="16" spans="1:32" x14ac:dyDescent="0.25">
      <c r="B16" s="95">
        <v>2012</v>
      </c>
      <c r="C16" s="99">
        <v>20</v>
      </c>
      <c r="D16" s="99">
        <v>16.54440262421646</v>
      </c>
      <c r="E16" s="99">
        <v>12.559758023501711</v>
      </c>
      <c r="F16" s="84">
        <v>10.627900145615365</v>
      </c>
    </row>
    <row r="17" spans="2:6" x14ac:dyDescent="0.25">
      <c r="B17" s="95">
        <v>2013</v>
      </c>
      <c r="C17" s="99">
        <v>21</v>
      </c>
      <c r="D17" s="99">
        <v>5.6227686784309672</v>
      </c>
      <c r="E17" s="99">
        <v>2.9159691043299629</v>
      </c>
      <c r="F17" s="84">
        <v>3.8376180270472737</v>
      </c>
    </row>
    <row r="18" spans="2:6" x14ac:dyDescent="0.25">
      <c r="B18" s="95">
        <v>2014</v>
      </c>
      <c r="C18" s="99">
        <v>24</v>
      </c>
      <c r="D18" s="99">
        <v>9.7269898023527812</v>
      </c>
      <c r="E18" s="99">
        <v>10.042655057836193</v>
      </c>
      <c r="F18" s="84">
        <v>4.704919488549586</v>
      </c>
    </row>
    <row r="19" spans="2:6" x14ac:dyDescent="0.25">
      <c r="B19" s="95">
        <v>2015</v>
      </c>
      <c r="C19" s="99">
        <v>30</v>
      </c>
      <c r="D19" s="99">
        <v>9.319118483771561</v>
      </c>
      <c r="E19" s="99">
        <v>7.8330911564854278</v>
      </c>
      <c r="F19" s="84">
        <v>9.0541593665071076</v>
      </c>
    </row>
    <row r="20" spans="2:6" x14ac:dyDescent="0.25">
      <c r="B20" s="95">
        <v>2016</v>
      </c>
      <c r="C20" s="99">
        <v>40</v>
      </c>
      <c r="D20" s="99">
        <v>15.042573384858105</v>
      </c>
      <c r="E20" s="99">
        <v>17.863847022627265</v>
      </c>
      <c r="F20" s="84">
        <v>11.116686539378362</v>
      </c>
    </row>
    <row r="21" spans="2:6" x14ac:dyDescent="0.25">
      <c r="B21" s="95">
        <v>2017</v>
      </c>
      <c r="C21" s="99">
        <v>24</v>
      </c>
      <c r="D21" s="99">
        <v>-13.082613259465392</v>
      </c>
      <c r="E21" s="99">
        <v>-7.6131959198913579</v>
      </c>
      <c r="F21" s="84">
        <v>10.833826404102908</v>
      </c>
    </row>
    <row r="22" spans="2:6" x14ac:dyDescent="0.25">
      <c r="B22" s="95">
        <v>2018</v>
      </c>
      <c r="C22" s="99">
        <v>5</v>
      </c>
      <c r="D22" s="99">
        <v>-6.6428618031545987</v>
      </c>
      <c r="E22" s="99">
        <v>-8.7037305278819481</v>
      </c>
      <c r="F22" s="84">
        <v>8.846672503371833</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workbookViewId="0">
      <selection activeCell="O33" sqref="O33"/>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205</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230</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345</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39</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154</v>
      </c>
      <c r="C12" s="69" t="s">
        <v>230</v>
      </c>
    </row>
    <row r="13" spans="1:32" x14ac:dyDescent="0.25">
      <c r="B13" s="65" t="s">
        <v>141</v>
      </c>
      <c r="C13" s="65">
        <v>15</v>
      </c>
    </row>
    <row r="14" spans="1:32" x14ac:dyDescent="0.25">
      <c r="B14" s="65" t="s">
        <v>139</v>
      </c>
      <c r="C14" s="65">
        <v>19</v>
      </c>
    </row>
    <row r="15" spans="1:32" x14ac:dyDescent="0.25">
      <c r="B15" s="65" t="s">
        <v>27</v>
      </c>
      <c r="C15" s="65">
        <v>19.7</v>
      </c>
    </row>
    <row r="16" spans="1:32" x14ac:dyDescent="0.25">
      <c r="B16" s="65" t="s">
        <v>153</v>
      </c>
      <c r="C16" s="65">
        <v>22</v>
      </c>
    </row>
    <row r="17" spans="2:3" x14ac:dyDescent="0.25">
      <c r="B17" s="65" t="s">
        <v>159</v>
      </c>
      <c r="C17" s="65">
        <v>23</v>
      </c>
    </row>
    <row r="18" spans="2:3" x14ac:dyDescent="0.25">
      <c r="B18" s="65" t="s">
        <v>145</v>
      </c>
      <c r="C18" s="65">
        <v>24</v>
      </c>
    </row>
    <row r="19" spans="2:3" x14ac:dyDescent="0.25">
      <c r="B19" s="65" t="s">
        <v>140</v>
      </c>
      <c r="C19" s="65">
        <v>26</v>
      </c>
    </row>
    <row r="20" spans="2:3" x14ac:dyDescent="0.25">
      <c r="B20" s="65" t="s">
        <v>152</v>
      </c>
      <c r="C20" s="65">
        <v>26</v>
      </c>
    </row>
    <row r="21" spans="2:3" x14ac:dyDescent="0.25">
      <c r="B21" s="65" t="s">
        <v>149</v>
      </c>
      <c r="C21" s="65">
        <v>27</v>
      </c>
    </row>
    <row r="22" spans="2:3" x14ac:dyDescent="0.25">
      <c r="B22" s="65" t="s">
        <v>158</v>
      </c>
      <c r="C22" s="65">
        <v>27</v>
      </c>
    </row>
    <row r="23" spans="2:3" x14ac:dyDescent="0.25">
      <c r="B23" s="65" t="s">
        <v>138</v>
      </c>
      <c r="C23" s="65">
        <v>27</v>
      </c>
    </row>
    <row r="24" spans="2:3" x14ac:dyDescent="0.25">
      <c r="B24" s="65" t="s">
        <v>146</v>
      </c>
      <c r="C24" s="65">
        <v>28.000000000000004</v>
      </c>
    </row>
    <row r="25" spans="2:3" x14ac:dyDescent="0.25">
      <c r="B25" s="65" t="s">
        <v>151</v>
      </c>
      <c r="C25" s="65">
        <v>28.000000000000004</v>
      </c>
    </row>
    <row r="26" spans="2:3" x14ac:dyDescent="0.25">
      <c r="B26" s="65" t="s">
        <v>136</v>
      </c>
      <c r="C26" s="65">
        <v>28.999999999999996</v>
      </c>
    </row>
    <row r="27" spans="2:3" x14ac:dyDescent="0.25">
      <c r="B27" s="65" t="s">
        <v>137</v>
      </c>
      <c r="C27" s="65">
        <v>31</v>
      </c>
    </row>
    <row r="28" spans="2:3" x14ac:dyDescent="0.25">
      <c r="B28" s="65" t="s">
        <v>142</v>
      </c>
      <c r="C28" s="65">
        <v>32</v>
      </c>
    </row>
    <row r="29" spans="2:3" x14ac:dyDescent="0.25">
      <c r="B29" s="65" t="s">
        <v>148</v>
      </c>
      <c r="C29" s="65">
        <v>33</v>
      </c>
    </row>
    <row r="30" spans="2:3" x14ac:dyDescent="0.25">
      <c r="B30" s="65" t="s">
        <v>26</v>
      </c>
      <c r="C30" s="65">
        <v>34</v>
      </c>
    </row>
    <row r="31" spans="2:3" x14ac:dyDescent="0.25">
      <c r="B31" s="65" t="s">
        <v>144</v>
      </c>
      <c r="C31" s="65">
        <v>37</v>
      </c>
    </row>
    <row r="32" spans="2:3" x14ac:dyDescent="0.25">
      <c r="B32" s="65" t="s">
        <v>143</v>
      </c>
      <c r="C32" s="65">
        <v>40</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workbookViewId="0">
      <selection activeCell="Q31" sqref="Q31"/>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224</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232</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233</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39</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234</v>
      </c>
      <c r="C12" s="65"/>
      <c r="D12" s="65"/>
    </row>
    <row r="13" spans="1:32" x14ac:dyDescent="0.25">
      <c r="B13" s="65" t="s">
        <v>235</v>
      </c>
      <c r="C13" s="65"/>
      <c r="D13" s="65">
        <v>37.5</v>
      </c>
    </row>
    <row r="14" spans="1:32" x14ac:dyDescent="0.25">
      <c r="B14" s="65" t="s">
        <v>236</v>
      </c>
      <c r="C14" s="65"/>
      <c r="D14" s="65">
        <v>21.9</v>
      </c>
    </row>
    <row r="15" spans="1:32" x14ac:dyDescent="0.25">
      <c r="B15" s="65" t="s">
        <v>237</v>
      </c>
      <c r="C15" s="65"/>
      <c r="D15" s="65">
        <v>14.9</v>
      </c>
    </row>
    <row r="16" spans="1:32" x14ac:dyDescent="0.25">
      <c r="B16" s="65" t="s">
        <v>238</v>
      </c>
      <c r="C16" s="65"/>
      <c r="D16" s="65">
        <v>8.1999999999999993</v>
      </c>
    </row>
    <row r="17" spans="2:4" x14ac:dyDescent="0.25">
      <c r="B17" s="65" t="s">
        <v>239</v>
      </c>
      <c r="C17" s="65"/>
      <c r="D17" s="65">
        <v>17.5</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O36" sqref="O36"/>
    </sheetView>
  </sheetViews>
  <sheetFormatPr defaultRowHeight="15" x14ac:dyDescent="0.25"/>
  <cols>
    <col min="3" max="3" width="12.7109375"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231</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346</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49</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244</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B9" s="29" t="s">
        <v>245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94" t="s">
        <v>44</v>
      </c>
      <c r="C12" s="97" t="s">
        <v>242</v>
      </c>
      <c r="D12" s="97" t="s">
        <v>243</v>
      </c>
    </row>
    <row r="13" spans="1:32" x14ac:dyDescent="0.25">
      <c r="B13" s="95">
        <v>2009</v>
      </c>
      <c r="C13" s="65">
        <v>22.445</v>
      </c>
      <c r="D13" s="65">
        <v>84.120380781050898</v>
      </c>
    </row>
    <row r="14" spans="1:32" x14ac:dyDescent="0.25">
      <c r="B14" s="95">
        <v>2010</v>
      </c>
      <c r="C14" s="65">
        <v>31.4025</v>
      </c>
      <c r="D14" s="65">
        <v>87.444133494841481</v>
      </c>
    </row>
    <row r="15" spans="1:32" x14ac:dyDescent="0.25">
      <c r="B15" s="95">
        <v>2011</v>
      </c>
      <c r="C15" s="65">
        <v>35.558500000000002</v>
      </c>
      <c r="D15" s="65">
        <v>87.325482876754378</v>
      </c>
    </row>
    <row r="16" spans="1:32" x14ac:dyDescent="0.25">
      <c r="B16" s="95">
        <v>2012</v>
      </c>
      <c r="C16" s="65">
        <v>37.138500000000001</v>
      </c>
      <c r="D16" s="65">
        <v>87.31536720839334</v>
      </c>
    </row>
    <row r="17" spans="2:4" x14ac:dyDescent="0.25">
      <c r="B17" s="95">
        <v>2013</v>
      </c>
      <c r="C17" s="65">
        <v>33.311</v>
      </c>
      <c r="D17" s="65">
        <v>75.286326935355376</v>
      </c>
    </row>
    <row r="18" spans="2:4" x14ac:dyDescent="0.25">
      <c r="B18" s="95">
        <v>2014</v>
      </c>
      <c r="C18" s="65">
        <v>13.1975</v>
      </c>
      <c r="D18" s="65">
        <v>28.055462551086023</v>
      </c>
    </row>
    <row r="19" spans="2:4" x14ac:dyDescent="0.25">
      <c r="B19" s="95">
        <v>2015</v>
      </c>
      <c r="C19" s="65">
        <v>20.057500000000001</v>
      </c>
      <c r="D19" s="65">
        <v>38.199304861210301</v>
      </c>
    </row>
    <row r="20" spans="2:4" x14ac:dyDescent="0.25">
      <c r="B20" s="95">
        <v>2016</v>
      </c>
      <c r="C20" s="65">
        <v>27.7425</v>
      </c>
      <c r="D20" s="65">
        <v>47.164678980967516</v>
      </c>
    </row>
    <row r="21" spans="2:4" x14ac:dyDescent="0.25">
      <c r="B21" s="95">
        <v>2017</v>
      </c>
      <c r="C21" s="65">
        <v>33.577500000000001</v>
      </c>
      <c r="D21" s="65">
        <v>52.277176853405159</v>
      </c>
    </row>
    <row r="22" spans="2:4" x14ac:dyDescent="0.25">
      <c r="B22" s="95">
        <v>2018</v>
      </c>
      <c r="C22" s="65">
        <v>38.892499999999998</v>
      </c>
      <c r="D22" s="65">
        <v>56.579138783823105</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workbookViewId="0">
      <selection activeCell="R24" sqref="R24"/>
    </sheetView>
  </sheetViews>
  <sheetFormatPr defaultRowHeight="15" x14ac:dyDescent="0.25"/>
  <cols>
    <col min="2" max="2" width="14.7109375"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240</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246</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233</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39</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252</v>
      </c>
      <c r="C12" s="69" t="s">
        <v>253</v>
      </c>
    </row>
    <row r="13" spans="1:32" x14ac:dyDescent="0.25">
      <c r="B13" s="100" t="s">
        <v>247</v>
      </c>
      <c r="C13" s="78">
        <v>7.5604162514947255</v>
      </c>
    </row>
    <row r="14" spans="1:32" x14ac:dyDescent="0.25">
      <c r="B14" s="100" t="s">
        <v>248</v>
      </c>
      <c r="C14" s="78">
        <v>17.703666680938486</v>
      </c>
    </row>
    <row r="15" spans="1:32" x14ac:dyDescent="0.25">
      <c r="B15" s="100" t="s">
        <v>249</v>
      </c>
      <c r="C15" s="78">
        <v>25.271669280586444</v>
      </c>
    </row>
    <row r="16" spans="1:32" x14ac:dyDescent="0.25">
      <c r="B16" s="100" t="s">
        <v>250</v>
      </c>
      <c r="C16" s="78">
        <v>38.681908933061735</v>
      </c>
    </row>
    <row r="17" spans="2:3" x14ac:dyDescent="0.25">
      <c r="B17" s="100" t="s">
        <v>251</v>
      </c>
      <c r="C17" s="78">
        <v>10.782338853918622</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workbookViewId="0">
      <selection activeCell="T21" sqref="T21"/>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52</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241</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261</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262</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263</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154</v>
      </c>
      <c r="C12" s="69" t="s">
        <v>74</v>
      </c>
    </row>
    <row r="13" spans="1:32" x14ac:dyDescent="0.25">
      <c r="B13" s="65" t="s">
        <v>24</v>
      </c>
      <c r="C13" s="65">
        <v>22.052076378090199</v>
      </c>
    </row>
    <row r="14" spans="1:32" x14ac:dyDescent="0.25">
      <c r="B14" s="65" t="s">
        <v>21</v>
      </c>
      <c r="C14" s="65">
        <v>17.2974117189728</v>
      </c>
    </row>
    <row r="15" spans="1:32" x14ac:dyDescent="0.25">
      <c r="B15" s="65" t="s">
        <v>23</v>
      </c>
      <c r="C15" s="65">
        <v>16.4622443379935</v>
      </c>
    </row>
    <row r="16" spans="1:32" x14ac:dyDescent="0.25">
      <c r="B16" s="65" t="s">
        <v>25</v>
      </c>
      <c r="C16" s="65">
        <v>13.158971046976399</v>
      </c>
    </row>
    <row r="17" spans="2:3" x14ac:dyDescent="0.25">
      <c r="B17" s="65" t="s">
        <v>254</v>
      </c>
      <c r="C17" s="65">
        <v>12.288051451090201</v>
      </c>
    </row>
    <row r="18" spans="2:3" x14ac:dyDescent="0.25">
      <c r="B18" s="65" t="s">
        <v>147</v>
      </c>
      <c r="C18" s="65">
        <v>12.110420928347299</v>
      </c>
    </row>
    <row r="19" spans="2:3" x14ac:dyDescent="0.25">
      <c r="B19" s="65" t="s">
        <v>150</v>
      </c>
      <c r="C19" s="65">
        <v>11.8359604610052</v>
      </c>
    </row>
    <row r="20" spans="2:3" x14ac:dyDescent="0.25">
      <c r="B20" s="65" t="s">
        <v>152</v>
      </c>
      <c r="C20" s="65">
        <v>11.6809599379008</v>
      </c>
    </row>
    <row r="21" spans="2:3" x14ac:dyDescent="0.25">
      <c r="B21" s="65" t="s">
        <v>255</v>
      </c>
      <c r="C21" s="65">
        <v>11.3996841019011</v>
      </c>
    </row>
    <row r="22" spans="2:3" x14ac:dyDescent="0.25">
      <c r="B22" s="65" t="s">
        <v>140</v>
      </c>
      <c r="C22" s="65">
        <v>10.839031079494001</v>
      </c>
    </row>
    <row r="23" spans="2:3" x14ac:dyDescent="0.25">
      <c r="B23" s="65" t="s">
        <v>141</v>
      </c>
      <c r="C23" s="65">
        <v>10.6983431099447</v>
      </c>
    </row>
    <row r="24" spans="2:3" x14ac:dyDescent="0.25">
      <c r="B24" s="65" t="s">
        <v>20</v>
      </c>
      <c r="C24" s="65">
        <v>9.8632988745923598</v>
      </c>
    </row>
    <row r="25" spans="2:3" x14ac:dyDescent="0.25">
      <c r="B25" s="65" t="s">
        <v>151</v>
      </c>
      <c r="C25" s="65">
        <v>9.6132940768124797</v>
      </c>
    </row>
    <row r="26" spans="2:3" x14ac:dyDescent="0.25">
      <c r="B26" s="65" t="s">
        <v>256</v>
      </c>
      <c r="C26" s="65">
        <v>9.5470871032992708</v>
      </c>
    </row>
    <row r="27" spans="2:3" x14ac:dyDescent="0.25">
      <c r="B27" s="65" t="s">
        <v>257</v>
      </c>
      <c r="C27" s="65">
        <v>9.3103705122871609</v>
      </c>
    </row>
    <row r="28" spans="2:3" x14ac:dyDescent="0.25">
      <c r="B28" s="65" t="s">
        <v>258</v>
      </c>
      <c r="C28" s="65">
        <v>7.6366451701864504</v>
      </c>
    </row>
    <row r="29" spans="2:3" x14ac:dyDescent="0.25">
      <c r="B29" s="65" t="s">
        <v>146</v>
      </c>
      <c r="C29" s="65">
        <v>7.2122566520310203</v>
      </c>
    </row>
    <row r="30" spans="2:3" x14ac:dyDescent="0.25">
      <c r="B30" s="65" t="s">
        <v>27</v>
      </c>
      <c r="C30" s="65">
        <v>6.8285039471125302</v>
      </c>
    </row>
    <row r="31" spans="2:3" x14ac:dyDescent="0.25">
      <c r="B31" s="65" t="s">
        <v>142</v>
      </c>
      <c r="C31" s="65">
        <v>6.2855917525531604</v>
      </c>
    </row>
    <row r="32" spans="2:3" x14ac:dyDescent="0.25">
      <c r="B32" s="65" t="s">
        <v>22</v>
      </c>
      <c r="C32" s="65">
        <v>5.9982472637700504</v>
      </c>
    </row>
    <row r="33" spans="2:3" x14ac:dyDescent="0.25">
      <c r="B33" s="65" t="s">
        <v>153</v>
      </c>
      <c r="C33" s="65">
        <v>5.8691698179695999</v>
      </c>
    </row>
    <row r="34" spans="2:3" x14ac:dyDescent="0.25">
      <c r="B34" s="65" t="s">
        <v>259</v>
      </c>
      <c r="C34" s="65">
        <v>5.7314888877284602</v>
      </c>
    </row>
    <row r="35" spans="2:3" x14ac:dyDescent="0.25">
      <c r="B35" s="65" t="s">
        <v>159</v>
      </c>
      <c r="C35" s="65">
        <v>5.7168796473967607</v>
      </c>
    </row>
    <row r="36" spans="2:3" x14ac:dyDescent="0.25">
      <c r="B36" s="65" t="s">
        <v>26</v>
      </c>
      <c r="C36" s="65">
        <v>5.2884419401628104</v>
      </c>
    </row>
    <row r="37" spans="2:3" x14ac:dyDescent="0.25">
      <c r="B37" s="65" t="s">
        <v>260</v>
      </c>
      <c r="C37" s="65">
        <v>5.0635223369808697</v>
      </c>
    </row>
    <row r="38" spans="2:3" x14ac:dyDescent="0.25">
      <c r="B38" s="65" t="s">
        <v>136</v>
      </c>
      <c r="C38" s="65">
        <v>4.9540061175560002</v>
      </c>
    </row>
    <row r="39" spans="2:3" x14ac:dyDescent="0.25">
      <c r="B39" s="65" t="s">
        <v>143</v>
      </c>
      <c r="C39" s="65">
        <v>4.88787798899879</v>
      </c>
    </row>
    <row r="40" spans="2:3" x14ac:dyDescent="0.25">
      <c r="B40" s="65" t="s">
        <v>28</v>
      </c>
      <c r="C40" s="65">
        <v>4.5750059405946901</v>
      </c>
    </row>
    <row r="41" spans="2:3" x14ac:dyDescent="0.25">
      <c r="B41" s="65" t="s">
        <v>29</v>
      </c>
      <c r="C41" s="65">
        <v>4.0529796842266697</v>
      </c>
    </row>
    <row r="42" spans="2:3" x14ac:dyDescent="0.25">
      <c r="B42" s="65" t="s">
        <v>138</v>
      </c>
      <c r="C42" s="65">
        <v>3.3250888633535602</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opLeftCell="A10" workbookViewId="0">
      <selection activeCell="O33" sqref="O33"/>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273</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274</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275</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49</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workbookViewId="0">
      <selection activeCell="S23" sqref="S23"/>
    </sheetView>
  </sheetViews>
  <sheetFormatPr defaultRowHeight="15" x14ac:dyDescent="0.25"/>
  <cols>
    <col min="2" max="2" width="16.28515625"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273</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304</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65" t="s">
        <v>309</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49</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3" spans="1:32" ht="48" x14ac:dyDescent="0.25">
      <c r="B13" s="135" t="s">
        <v>133</v>
      </c>
      <c r="C13" s="136" t="s">
        <v>305</v>
      </c>
      <c r="D13" s="136" t="s">
        <v>204</v>
      </c>
      <c r="E13" s="137" t="s">
        <v>306</v>
      </c>
    </row>
    <row r="14" spans="1:32" x14ac:dyDescent="0.25">
      <c r="B14" s="138" t="s">
        <v>87</v>
      </c>
      <c r="C14" s="139">
        <v>9.7279841212339999</v>
      </c>
      <c r="D14" s="140">
        <v>3.4705009156935905E-3</v>
      </c>
      <c r="E14" s="141">
        <v>344.65948615288659</v>
      </c>
    </row>
    <row r="15" spans="1:32" x14ac:dyDescent="0.25">
      <c r="B15" s="138" t="s">
        <v>307</v>
      </c>
      <c r="C15" s="139">
        <v>35.070766171291403</v>
      </c>
      <c r="D15" s="140">
        <v>1.2511649340161886E-2</v>
      </c>
      <c r="E15" s="141">
        <v>221.17777379874101</v>
      </c>
    </row>
    <row r="16" spans="1:32" x14ac:dyDescent="0.25">
      <c r="B16" s="142" t="s">
        <v>42</v>
      </c>
      <c r="C16" s="143">
        <v>17.368234149250501</v>
      </c>
      <c r="D16" s="144">
        <v>6.196193555392881E-3</v>
      </c>
      <c r="E16" s="145">
        <v>201.62072353154758</v>
      </c>
    </row>
    <row r="17" spans="2:5" x14ac:dyDescent="0.25">
      <c r="B17" s="142" t="s">
        <v>43</v>
      </c>
      <c r="C17" s="143">
        <v>17.7018173341277</v>
      </c>
      <c r="D17" s="144">
        <v>6.3152008167276768E-3</v>
      </c>
      <c r="E17" s="145">
        <v>244.43069146248024</v>
      </c>
    </row>
    <row r="18" spans="2:5" x14ac:dyDescent="0.25">
      <c r="B18" s="146" t="s">
        <v>308</v>
      </c>
      <c r="C18" s="147">
        <v>44.798750292525398</v>
      </c>
      <c r="D18" s="148">
        <v>1.5982150255855476E-2</v>
      </c>
      <c r="E18" s="149">
        <v>282.91862997581381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
  <sheetViews>
    <sheetView zoomScaleNormal="100" workbookViewId="0">
      <selection activeCell="B4" sqref="B4"/>
    </sheetView>
  </sheetViews>
  <sheetFormatPr defaultRowHeight="15" x14ac:dyDescent="0.25"/>
  <sheetData>
    <row r="1" spans="1:35" x14ac:dyDescent="0.25">
      <c r="A1" s="4"/>
      <c r="B1" s="62" t="s">
        <v>80</v>
      </c>
    </row>
    <row r="2" spans="1:35" x14ac:dyDescent="0.25">
      <c r="A2" s="4"/>
      <c r="B2" s="62" t="s">
        <v>45</v>
      </c>
    </row>
    <row r="3" spans="1:35" x14ac:dyDescent="0.25">
      <c r="A3" s="4"/>
      <c r="B3" s="63" t="s">
        <v>47</v>
      </c>
    </row>
    <row r="4" spans="1:35" x14ac:dyDescent="0.25">
      <c r="A4" s="64" t="s">
        <v>0</v>
      </c>
      <c r="B4" s="65" t="s">
        <v>98</v>
      </c>
    </row>
    <row r="5" spans="1:35" x14ac:dyDescent="0.25">
      <c r="A5" s="64" t="s">
        <v>1</v>
      </c>
      <c r="B5" s="65"/>
    </row>
    <row r="6" spans="1:35" x14ac:dyDescent="0.25">
      <c r="A6" s="64" t="s">
        <v>2</v>
      </c>
      <c r="B6" s="65"/>
    </row>
    <row r="7" spans="1:35" x14ac:dyDescent="0.25">
      <c r="A7" s="64" t="s">
        <v>3</v>
      </c>
      <c r="B7" s="66" t="s">
        <v>86</v>
      </c>
    </row>
    <row r="8" spans="1:35" x14ac:dyDescent="0.25">
      <c r="A8" s="64" t="s">
        <v>4</v>
      </c>
      <c r="B8" s="65" t="s">
        <v>74</v>
      </c>
    </row>
    <row r="9" spans="1:35" x14ac:dyDescent="0.25">
      <c r="A9" s="64" t="s">
        <v>5</v>
      </c>
      <c r="B9" s="65"/>
    </row>
    <row r="10" spans="1:35" x14ac:dyDescent="0.25">
      <c r="A10" s="67" t="s">
        <v>6</v>
      </c>
      <c r="B10" s="65"/>
    </row>
    <row r="11" spans="1:35" x14ac:dyDescent="0.25">
      <c r="A11" s="43"/>
      <c r="B11" s="68"/>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row>
    <row r="12" spans="1:35" x14ac:dyDescent="0.25">
      <c r="B12" s="69" t="s">
        <v>44</v>
      </c>
      <c r="C12" s="69" t="s">
        <v>75</v>
      </c>
    </row>
    <row r="13" spans="1:35" x14ac:dyDescent="0.25">
      <c r="B13" s="65">
        <v>2014</v>
      </c>
      <c r="C13" s="65">
        <v>99</v>
      </c>
    </row>
    <row r="14" spans="1:35" x14ac:dyDescent="0.25">
      <c r="B14" s="65">
        <v>2015</v>
      </c>
      <c r="C14" s="65">
        <v>154</v>
      </c>
    </row>
    <row r="15" spans="1:35" x14ac:dyDescent="0.25">
      <c r="B15" s="65">
        <v>2016</v>
      </c>
      <c r="C15" s="65">
        <v>141</v>
      </c>
    </row>
    <row r="16" spans="1:35" x14ac:dyDescent="0.25">
      <c r="B16" s="65">
        <v>2017</v>
      </c>
      <c r="C16" s="65">
        <v>174</v>
      </c>
    </row>
    <row r="17" spans="2:3" x14ac:dyDescent="0.25">
      <c r="B17" s="65">
        <v>2018</v>
      </c>
      <c r="C17" s="65">
        <v>284</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workbookViewId="0">
      <selection activeCell="T21" sqref="T21"/>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273</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277</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278</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279</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280</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3" spans="1:32" x14ac:dyDescent="0.25">
      <c r="B13" s="69" t="s">
        <v>284</v>
      </c>
      <c r="C13" s="69" t="s">
        <v>283</v>
      </c>
      <c r="D13" s="69" t="s">
        <v>282</v>
      </c>
      <c r="E13" s="69" t="s">
        <v>281</v>
      </c>
    </row>
    <row r="14" spans="1:32" x14ac:dyDescent="0.25">
      <c r="A14" s="65">
        <v>2016</v>
      </c>
      <c r="B14" s="65">
        <v>2.9473753675970187</v>
      </c>
      <c r="C14" s="65">
        <v>46.487538330599158</v>
      </c>
      <c r="D14" s="65">
        <v>6.5789232367255268</v>
      </c>
      <c r="E14" s="65">
        <v>51.425187778106739</v>
      </c>
    </row>
    <row r="15" spans="1:32" x14ac:dyDescent="0.25">
      <c r="A15" s="65">
        <v>2017</v>
      </c>
      <c r="B15" s="65">
        <v>2.773024753246593</v>
      </c>
      <c r="C15" s="65">
        <v>45.485310224616725</v>
      </c>
      <c r="D15" s="65">
        <v>6.8669748875215983</v>
      </c>
      <c r="E15" s="65">
        <v>51.176816774975322</v>
      </c>
    </row>
    <row r="16" spans="1:32" x14ac:dyDescent="0.25">
      <c r="A16" s="65">
        <v>2018</v>
      </c>
      <c r="B16" s="65">
        <v>3.022306067385212</v>
      </c>
      <c r="C16" s="65">
        <v>45.67287468695546</v>
      </c>
      <c r="D16" s="65">
        <v>7.5263460606582093</v>
      </c>
      <c r="E16" s="65">
        <v>51.128151749695007</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U21" sqref="U21"/>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273</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285</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286</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49</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197</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133</v>
      </c>
      <c r="C12" s="69" t="s">
        <v>287</v>
      </c>
      <c r="D12" s="69" t="s">
        <v>288</v>
      </c>
    </row>
    <row r="13" spans="1:32" x14ac:dyDescent="0.25">
      <c r="B13" s="65" t="s">
        <v>87</v>
      </c>
      <c r="C13" s="82">
        <v>223.66547766369092</v>
      </c>
      <c r="D13" s="82">
        <v>344.65948615288659</v>
      </c>
    </row>
    <row r="14" spans="1:32" x14ac:dyDescent="0.25">
      <c r="B14" s="65" t="s">
        <v>42</v>
      </c>
      <c r="C14" s="82">
        <v>79.288866539554036</v>
      </c>
      <c r="D14" s="82">
        <v>201.62072353154758</v>
      </c>
    </row>
    <row r="15" spans="1:32" x14ac:dyDescent="0.25">
      <c r="B15" s="65" t="s">
        <v>43</v>
      </c>
      <c r="C15" s="82">
        <v>90.150540778744073</v>
      </c>
      <c r="D15" s="82">
        <v>244.43069146248024</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workbookViewId="0">
      <selection activeCell="T21" sqref="T21:U21"/>
    </sheetView>
  </sheetViews>
  <sheetFormatPr defaultRowHeight="15" x14ac:dyDescent="0.25"/>
  <cols>
    <col min="2" max="2" width="12"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273</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289</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335</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t="s">
        <v>350</v>
      </c>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294</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39</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133</v>
      </c>
      <c r="C12" s="69" t="s">
        <v>333</v>
      </c>
    </row>
    <row r="13" spans="1:32" x14ac:dyDescent="0.25">
      <c r="B13" s="65" t="s">
        <v>87</v>
      </c>
      <c r="C13" s="65">
        <v>55.6</v>
      </c>
    </row>
    <row r="14" spans="1:32" x14ac:dyDescent="0.25">
      <c r="B14" s="65" t="s">
        <v>42</v>
      </c>
      <c r="C14" s="65">
        <v>28.6</v>
      </c>
    </row>
    <row r="15" spans="1:32" x14ac:dyDescent="0.25">
      <c r="B15" s="65" t="s">
        <v>43</v>
      </c>
      <c r="C15" s="65">
        <v>7.1</v>
      </c>
    </row>
    <row r="16" spans="1:32" x14ac:dyDescent="0.25">
      <c r="B16" s="65" t="s">
        <v>97</v>
      </c>
      <c r="C16" s="65">
        <v>5</v>
      </c>
    </row>
    <row r="17" spans="2:3" x14ac:dyDescent="0.25">
      <c r="B17" s="65" t="s">
        <v>334</v>
      </c>
      <c r="C17" s="65">
        <v>3.7</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workbookViewId="0">
      <selection activeCell="S20" sqref="S20"/>
    </sheetView>
  </sheetViews>
  <sheetFormatPr defaultRowHeight="15" x14ac:dyDescent="0.25"/>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273</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296</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295</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t="s">
        <v>350</v>
      </c>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294</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293</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A12" s="65"/>
      <c r="B12" s="69" t="s">
        <v>193</v>
      </c>
      <c r="C12" s="69" t="s">
        <v>293</v>
      </c>
    </row>
    <row r="13" spans="1:32" x14ac:dyDescent="0.25">
      <c r="A13" s="65"/>
      <c r="B13" s="65" t="s">
        <v>42</v>
      </c>
      <c r="C13" s="65">
        <v>52</v>
      </c>
    </row>
    <row r="14" spans="1:32" x14ac:dyDescent="0.25">
      <c r="A14" s="65"/>
      <c r="B14" s="65" t="s">
        <v>290</v>
      </c>
      <c r="C14" s="65">
        <v>47.8</v>
      </c>
    </row>
    <row r="15" spans="1:32" x14ac:dyDescent="0.25">
      <c r="A15" s="65"/>
      <c r="B15" s="65" t="s">
        <v>43</v>
      </c>
      <c r="C15" s="65">
        <v>32.6</v>
      </c>
    </row>
    <row r="16" spans="1:32" x14ac:dyDescent="0.25">
      <c r="A16" s="65"/>
      <c r="B16" s="65" t="s">
        <v>87</v>
      </c>
      <c r="C16" s="65">
        <v>21.9</v>
      </c>
    </row>
    <row r="17" spans="1:3" x14ac:dyDescent="0.25">
      <c r="A17" s="65"/>
      <c r="B17" s="65" t="s">
        <v>291</v>
      </c>
      <c r="C17" s="65">
        <v>11.4</v>
      </c>
    </row>
    <row r="18" spans="1:3" x14ac:dyDescent="0.25">
      <c r="A18" s="65"/>
      <c r="B18" s="65" t="s">
        <v>292</v>
      </c>
      <c r="C18" s="65">
        <v>5</v>
      </c>
    </row>
    <row r="19" spans="1:3" x14ac:dyDescent="0.25">
      <c r="A19" s="65"/>
      <c r="B19" s="65" t="s">
        <v>97</v>
      </c>
      <c r="C19" s="65">
        <v>2.1</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workbookViewId="0">
      <selection activeCell="T19" sqref="T19"/>
    </sheetView>
  </sheetViews>
  <sheetFormatPr defaultRowHeight="15" x14ac:dyDescent="0.25"/>
  <cols>
    <col min="2" max="2" width="14.28515625"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273</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296</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297</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t="s">
        <v>351</v>
      </c>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294</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t="s">
        <v>39</v>
      </c>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9" t="s">
        <v>300</v>
      </c>
      <c r="C12" s="69" t="s">
        <v>87</v>
      </c>
      <c r="D12" s="69" t="s">
        <v>43</v>
      </c>
      <c r="E12" s="69" t="s">
        <v>42</v>
      </c>
      <c r="F12" s="69" t="s">
        <v>132</v>
      </c>
    </row>
    <row r="13" spans="1:32" x14ac:dyDescent="0.25">
      <c r="B13" s="65" t="s">
        <v>298</v>
      </c>
      <c r="C13" s="65">
        <v>52.5</v>
      </c>
      <c r="D13" s="65">
        <v>35.299999999999997</v>
      </c>
      <c r="E13" s="65">
        <v>7.9</v>
      </c>
      <c r="F13" s="65">
        <v>4.3</v>
      </c>
    </row>
    <row r="14" spans="1:32" x14ac:dyDescent="0.25">
      <c r="B14" s="65" t="s">
        <v>299</v>
      </c>
      <c r="C14" s="65">
        <v>45.5</v>
      </c>
      <c r="D14" s="65">
        <v>14.4</v>
      </c>
      <c r="E14" s="65">
        <v>36.9</v>
      </c>
      <c r="F14" s="65">
        <v>3.2</v>
      </c>
    </row>
    <row r="15" spans="1:32" x14ac:dyDescent="0.25">
      <c r="B15" s="65" t="s">
        <v>301</v>
      </c>
      <c r="C15" s="65">
        <v>37.9</v>
      </c>
      <c r="D15" s="65">
        <v>27.1</v>
      </c>
      <c r="E15" s="65">
        <v>2.9</v>
      </c>
      <c r="F15" s="65">
        <v>32.1</v>
      </c>
    </row>
    <row r="16" spans="1:32" x14ac:dyDescent="0.25">
      <c r="B16" s="65" t="s">
        <v>302</v>
      </c>
      <c r="C16" s="65">
        <v>16.8</v>
      </c>
      <c r="D16" s="65">
        <v>18.8</v>
      </c>
      <c r="E16" s="65">
        <v>48.1</v>
      </c>
      <c r="F16" s="65">
        <v>16.3</v>
      </c>
    </row>
    <row r="17" spans="2:6" x14ac:dyDescent="0.25">
      <c r="B17" s="65" t="s">
        <v>303</v>
      </c>
      <c r="C17" s="65">
        <v>3.1</v>
      </c>
      <c r="D17" s="65">
        <v>74.599999999999994</v>
      </c>
      <c r="E17" s="65">
        <v>2</v>
      </c>
      <c r="F17" s="65">
        <v>20.3</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workbookViewId="0">
      <selection activeCell="N28" sqref="N28"/>
    </sheetView>
  </sheetViews>
  <sheetFormatPr defaultRowHeight="15" x14ac:dyDescent="0.25"/>
  <cols>
    <col min="2" max="2" width="64.5703125" customWidth="1"/>
    <col min="3" max="3" width="16.5703125" customWidth="1"/>
    <col min="4" max="4" width="10.5703125" customWidth="1"/>
    <col min="6" max="6" width="13" customWidth="1"/>
    <col min="7" max="7" width="11.28515625" customWidth="1"/>
    <col min="9" max="9" width="13.28515625" customWidth="1"/>
    <col min="10" max="10" width="11" customWidth="1"/>
  </cols>
  <sheetData>
    <row r="1" spans="1:32" x14ac:dyDescent="0.25">
      <c r="A1" s="29"/>
      <c r="B1" s="30" t="s">
        <v>80</v>
      </c>
      <c r="C1" s="31"/>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x14ac:dyDescent="0.25">
      <c r="A2" s="29"/>
      <c r="B2" s="30" t="s">
        <v>273</v>
      </c>
      <c r="C2" s="31"/>
      <c r="D2" s="3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x14ac:dyDescent="0.25">
      <c r="A3" s="29"/>
      <c r="B3" s="32" t="s">
        <v>310</v>
      </c>
      <c r="C3" s="31"/>
      <c r="D3" s="3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x14ac:dyDescent="0.25">
      <c r="A4" s="33" t="s">
        <v>0</v>
      </c>
      <c r="B4" s="29" t="s">
        <v>332</v>
      </c>
      <c r="C4" s="31"/>
      <c r="D4" s="3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x14ac:dyDescent="0.25">
      <c r="A5" s="33" t="s">
        <v>1</v>
      </c>
      <c r="B5" s="29"/>
      <c r="C5" s="31"/>
      <c r="D5" s="3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x14ac:dyDescent="0.25">
      <c r="A6" s="33" t="s">
        <v>2</v>
      </c>
      <c r="B6" s="85"/>
      <c r="C6" s="31"/>
      <c r="D6" s="3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x14ac:dyDescent="0.25">
      <c r="A7" s="33" t="s">
        <v>3</v>
      </c>
      <c r="B7" s="66" t="s">
        <v>49</v>
      </c>
      <c r="C7" s="31"/>
      <c r="D7" s="3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x14ac:dyDescent="0.25">
      <c r="A8" s="33" t="s">
        <v>4</v>
      </c>
      <c r="B8" s="29"/>
      <c r="C8" s="31"/>
      <c r="D8" s="3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33" t="s">
        <v>5</v>
      </c>
      <c r="C9" s="31"/>
      <c r="D9" s="3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x14ac:dyDescent="0.25">
      <c r="A10" s="35" t="s">
        <v>6</v>
      </c>
      <c r="B10" s="24"/>
      <c r="C10" s="31"/>
      <c r="D10" s="3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x14ac:dyDescent="0.25">
      <c r="A11" s="26"/>
      <c r="B11" s="43"/>
      <c r="C11" s="43"/>
      <c r="D11" s="4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B12" s="65"/>
      <c r="C12" s="65"/>
      <c r="D12" s="65"/>
      <c r="E12" s="65"/>
      <c r="F12" s="65"/>
      <c r="G12" s="65"/>
      <c r="H12" s="65"/>
      <c r="I12" s="65"/>
      <c r="J12" s="65"/>
      <c r="K12" s="65"/>
      <c r="L12" s="65"/>
      <c r="M12" s="65"/>
      <c r="N12" s="65"/>
    </row>
    <row r="13" spans="1:32" x14ac:dyDescent="0.25">
      <c r="B13" s="150"/>
      <c r="C13" s="184" t="s">
        <v>311</v>
      </c>
      <c r="D13" s="184"/>
      <c r="E13" s="184"/>
      <c r="F13" s="185" t="s">
        <v>204</v>
      </c>
      <c r="G13" s="186"/>
      <c r="H13" s="187"/>
      <c r="I13" s="184" t="s">
        <v>312</v>
      </c>
      <c r="J13" s="184"/>
      <c r="K13" s="184"/>
      <c r="L13" s="65"/>
      <c r="M13" s="65"/>
      <c r="N13" s="65"/>
    </row>
    <row r="14" spans="1:32" ht="36" x14ac:dyDescent="0.25">
      <c r="B14" s="150"/>
      <c r="C14" s="151" t="s">
        <v>328</v>
      </c>
      <c r="D14" s="152" t="s">
        <v>314</v>
      </c>
      <c r="E14" s="152" t="s">
        <v>329</v>
      </c>
      <c r="F14" s="153" t="s">
        <v>313</v>
      </c>
      <c r="G14" s="152" t="s">
        <v>314</v>
      </c>
      <c r="H14" s="154" t="s">
        <v>315</v>
      </c>
      <c r="I14" s="152" t="s">
        <v>313</v>
      </c>
      <c r="J14" s="152" t="s">
        <v>314</v>
      </c>
      <c r="K14" s="152" t="s">
        <v>315</v>
      </c>
      <c r="L14" s="65"/>
      <c r="M14" s="65"/>
      <c r="N14" s="65"/>
    </row>
    <row r="15" spans="1:32" x14ac:dyDescent="0.25">
      <c r="B15" s="155" t="s">
        <v>133</v>
      </c>
      <c r="C15" s="156"/>
      <c r="D15" s="157"/>
      <c r="E15" s="157"/>
      <c r="F15" s="156"/>
      <c r="G15" s="157"/>
      <c r="H15" s="158"/>
      <c r="I15" s="157"/>
      <c r="J15" s="157"/>
      <c r="K15" s="158"/>
      <c r="L15" s="65"/>
      <c r="M15" s="65"/>
      <c r="N15" s="65"/>
    </row>
    <row r="16" spans="1:32" x14ac:dyDescent="0.25">
      <c r="B16" s="159" t="s">
        <v>87</v>
      </c>
      <c r="C16" s="160">
        <v>7162514.1238621902</v>
      </c>
      <c r="D16" s="161">
        <v>1765500.4594612205</v>
      </c>
      <c r="E16" s="161">
        <v>799734.14040559111</v>
      </c>
      <c r="F16" s="162">
        <v>2.5999999999999999E-3</v>
      </c>
      <c r="G16" s="163">
        <v>6.2985001670010782E-4</v>
      </c>
      <c r="H16" s="164">
        <v>2.8530865511291136E-4</v>
      </c>
      <c r="I16" s="161">
        <v>253.76567300358505</v>
      </c>
      <c r="J16" s="161">
        <v>75.405736705479924</v>
      </c>
      <c r="K16" s="165">
        <v>34.15719418402788</v>
      </c>
      <c r="L16" s="65"/>
      <c r="M16" s="65"/>
      <c r="N16" s="65"/>
    </row>
    <row r="17" spans="2:14" x14ac:dyDescent="0.25">
      <c r="B17" s="159" t="s">
        <v>42</v>
      </c>
      <c r="C17" s="160">
        <v>15142348.065602947</v>
      </c>
      <c r="D17" s="161">
        <v>922692.06893559906</v>
      </c>
      <c r="E17" s="161">
        <v>1303194.0147119127</v>
      </c>
      <c r="F17" s="162">
        <v>5.4020989521064199E-3</v>
      </c>
      <c r="G17" s="163">
        <v>3.2917443431620318E-4</v>
      </c>
      <c r="H17" s="164">
        <v>4.6492016897025799E-4</v>
      </c>
      <c r="I17" s="161">
        <v>87.890661385548853</v>
      </c>
      <c r="J17" s="161">
        <v>16</v>
      </c>
      <c r="K17" s="165">
        <v>17</v>
      </c>
      <c r="L17" s="65"/>
      <c r="M17" s="65"/>
      <c r="N17" s="65"/>
    </row>
    <row r="18" spans="2:14" x14ac:dyDescent="0.25">
      <c r="B18" s="159" t="s">
        <v>43</v>
      </c>
      <c r="C18" s="160">
        <v>15841436.27594474</v>
      </c>
      <c r="D18" s="161">
        <v>814902.49442671041</v>
      </c>
      <c r="E18" s="161">
        <v>1045478.5637562498</v>
      </c>
      <c r="F18" s="162">
        <v>5.6515017311309004E-3</v>
      </c>
      <c r="G18" s="163">
        <v>2.9072003180347913E-4</v>
      </c>
      <c r="H18" s="164">
        <v>3.7297905379329789E-4</v>
      </c>
      <c r="I18" s="161">
        <v>109.37106483476205</v>
      </c>
      <c r="J18" s="161">
        <v>19</v>
      </c>
      <c r="K18" s="165">
        <v>18.5</v>
      </c>
      <c r="L18" s="65"/>
      <c r="M18" s="65"/>
      <c r="N18" s="65"/>
    </row>
    <row r="19" spans="2:14" x14ac:dyDescent="0.25">
      <c r="B19" s="166" t="s">
        <v>316</v>
      </c>
      <c r="C19" s="167"/>
      <c r="D19" s="168"/>
      <c r="E19" s="168"/>
      <c r="F19" s="167"/>
      <c r="G19" s="168"/>
      <c r="H19" s="169"/>
      <c r="I19" s="168"/>
      <c r="J19" s="168"/>
      <c r="K19" s="169"/>
      <c r="L19" s="65"/>
      <c r="M19" s="65"/>
      <c r="N19" s="65"/>
    </row>
    <row r="20" spans="2:14" x14ac:dyDescent="0.25">
      <c r="B20" s="159" t="s">
        <v>317</v>
      </c>
      <c r="C20" s="159"/>
      <c r="D20" s="170"/>
      <c r="E20" s="170"/>
      <c r="F20" s="159"/>
      <c r="G20" s="170"/>
      <c r="H20" s="171"/>
      <c r="I20" s="170"/>
      <c r="J20" s="170"/>
      <c r="K20" s="171"/>
      <c r="L20" s="65"/>
      <c r="M20" s="65"/>
      <c r="N20" s="65"/>
    </row>
    <row r="21" spans="2:14" x14ac:dyDescent="0.25">
      <c r="B21" s="172" t="s">
        <v>318</v>
      </c>
      <c r="C21" s="173" t="s">
        <v>319</v>
      </c>
      <c r="D21" s="174" t="s">
        <v>319</v>
      </c>
      <c r="E21" s="161">
        <v>459466.886069517</v>
      </c>
      <c r="F21" s="173" t="s">
        <v>319</v>
      </c>
      <c r="G21" s="174" t="s">
        <v>319</v>
      </c>
      <c r="H21" s="164">
        <v>2.0000000000000001E-4</v>
      </c>
      <c r="I21" s="174" t="s">
        <v>319</v>
      </c>
      <c r="J21" s="174" t="s">
        <v>319</v>
      </c>
      <c r="K21" s="165">
        <v>15.562178030303031</v>
      </c>
      <c r="L21" s="65"/>
      <c r="M21" s="65"/>
      <c r="N21" s="65"/>
    </row>
    <row r="22" spans="2:14" x14ac:dyDescent="0.25">
      <c r="B22" s="172" t="s">
        <v>320</v>
      </c>
      <c r="C22" s="173" t="s">
        <v>319</v>
      </c>
      <c r="D22" s="174" t="s">
        <v>319</v>
      </c>
      <c r="E22" s="161">
        <v>843727.12864239584</v>
      </c>
      <c r="F22" s="173" t="s">
        <v>319</v>
      </c>
      <c r="G22" s="174" t="s">
        <v>319</v>
      </c>
      <c r="H22" s="164">
        <v>2.9999999999999997E-4</v>
      </c>
      <c r="I22" s="174" t="s">
        <v>319</v>
      </c>
      <c r="J22" s="174" t="s">
        <v>319</v>
      </c>
      <c r="K22" s="165">
        <v>21.261003787878785</v>
      </c>
      <c r="L22" s="65"/>
      <c r="M22" s="65"/>
      <c r="N22" s="65"/>
    </row>
    <row r="23" spans="2:14" x14ac:dyDescent="0.25">
      <c r="B23" s="159" t="s">
        <v>321</v>
      </c>
      <c r="C23" s="173"/>
      <c r="D23" s="174"/>
      <c r="E23" s="161"/>
      <c r="F23" s="173"/>
      <c r="G23" s="174"/>
      <c r="H23" s="164"/>
      <c r="I23" s="174"/>
      <c r="J23" s="174"/>
      <c r="K23" s="165"/>
      <c r="L23" s="65"/>
      <c r="M23" s="65"/>
      <c r="N23" s="65"/>
    </row>
    <row r="24" spans="2:14" x14ac:dyDescent="0.25">
      <c r="B24" s="172" t="s">
        <v>318</v>
      </c>
      <c r="C24" s="173" t="s">
        <v>319</v>
      </c>
      <c r="D24" s="174" t="s">
        <v>319</v>
      </c>
      <c r="E24" s="161">
        <v>613812.30179232941</v>
      </c>
      <c r="F24" s="173" t="s">
        <v>319</v>
      </c>
      <c r="G24" s="174" t="s">
        <v>319</v>
      </c>
      <c r="H24" s="164">
        <v>1.5399882840575404E-4</v>
      </c>
      <c r="I24" s="174" t="s">
        <v>319</v>
      </c>
      <c r="J24" s="174" t="s">
        <v>319</v>
      </c>
      <c r="K24" s="165">
        <v>15.562178030303031</v>
      </c>
      <c r="L24" s="65"/>
      <c r="M24" s="65"/>
      <c r="N24" s="65"/>
    </row>
    <row r="25" spans="2:14" x14ac:dyDescent="0.25">
      <c r="B25" s="172" t="s">
        <v>320</v>
      </c>
      <c r="C25" s="173" t="s">
        <v>319</v>
      </c>
      <c r="D25" s="174" t="s">
        <v>319</v>
      </c>
      <c r="E25" s="161">
        <v>431666.26196392049</v>
      </c>
      <c r="F25" s="173" t="s">
        <v>319</v>
      </c>
      <c r="G25" s="174" t="s">
        <v>319</v>
      </c>
      <c r="H25" s="164">
        <v>2.1898022538754385E-4</v>
      </c>
      <c r="I25" s="174" t="s">
        <v>319</v>
      </c>
      <c r="J25" s="174" t="s">
        <v>319</v>
      </c>
      <c r="K25" s="165">
        <v>21.261003787878785</v>
      </c>
      <c r="L25" s="65"/>
      <c r="M25" s="65"/>
      <c r="N25" s="65"/>
    </row>
    <row r="26" spans="2:14" x14ac:dyDescent="0.25">
      <c r="B26" s="159" t="s">
        <v>322</v>
      </c>
      <c r="C26" s="173" t="s">
        <v>319</v>
      </c>
      <c r="D26" s="174" t="s">
        <v>319</v>
      </c>
      <c r="E26" s="161">
        <v>714.68791327392466</v>
      </c>
      <c r="F26" s="173" t="s">
        <v>319</v>
      </c>
      <c r="G26" s="174" t="s">
        <v>319</v>
      </c>
      <c r="H26" s="175">
        <v>2.549680413271137E-7</v>
      </c>
      <c r="I26" s="174" t="s">
        <v>319</v>
      </c>
      <c r="J26" s="174" t="s">
        <v>319</v>
      </c>
      <c r="K26" s="165">
        <v>15.562178030303032</v>
      </c>
      <c r="L26" s="65"/>
      <c r="M26" s="65"/>
      <c r="N26" s="65"/>
    </row>
    <row r="27" spans="2:14" x14ac:dyDescent="0.25">
      <c r="B27" s="159" t="s">
        <v>323</v>
      </c>
      <c r="C27" s="173" t="s">
        <v>319</v>
      </c>
      <c r="D27" s="174" t="s">
        <v>319</v>
      </c>
      <c r="E27" s="161">
        <v>1287565.7863148493</v>
      </c>
      <c r="F27" s="173" t="s">
        <v>319</v>
      </c>
      <c r="G27" s="174" t="s">
        <v>319</v>
      </c>
      <c r="H27" s="164">
        <v>4.5934473008315207E-4</v>
      </c>
      <c r="I27" s="174" t="s">
        <v>319</v>
      </c>
      <c r="J27" s="174" t="s">
        <v>319</v>
      </c>
      <c r="K27" s="165">
        <v>66.851609848484856</v>
      </c>
      <c r="L27" s="65"/>
      <c r="M27" s="65"/>
      <c r="N27" s="65"/>
    </row>
    <row r="28" spans="2:14" x14ac:dyDescent="0.25">
      <c r="B28" s="159" t="s">
        <v>324</v>
      </c>
      <c r="C28" s="173" t="s">
        <v>319</v>
      </c>
      <c r="D28" s="174" t="s">
        <v>319</v>
      </c>
      <c r="E28" s="161">
        <v>350374.21800401976</v>
      </c>
      <c r="F28" s="173" t="s">
        <v>319</v>
      </c>
      <c r="G28" s="174" t="s">
        <v>319</v>
      </c>
      <c r="H28" s="164">
        <v>1.2499753589895136E-4</v>
      </c>
      <c r="I28" s="174" t="s">
        <v>319</v>
      </c>
      <c r="J28" s="174" t="s">
        <v>319</v>
      </c>
      <c r="K28" s="165">
        <v>34.083361742424245</v>
      </c>
      <c r="L28" s="65"/>
      <c r="M28" s="65"/>
      <c r="N28" s="65"/>
    </row>
    <row r="29" spans="2:14" x14ac:dyDescent="0.25">
      <c r="B29" s="159" t="s">
        <v>325</v>
      </c>
      <c r="C29" s="173" t="s">
        <v>319</v>
      </c>
      <c r="D29" s="174" t="s">
        <v>319</v>
      </c>
      <c r="E29" s="161">
        <v>180342.21242992426</v>
      </c>
      <c r="F29" s="173" t="s">
        <v>319</v>
      </c>
      <c r="G29" s="174" t="s">
        <v>319</v>
      </c>
      <c r="H29" s="164">
        <v>6.4337873661831903E-5</v>
      </c>
      <c r="I29" s="174" t="s">
        <v>319</v>
      </c>
      <c r="J29" s="174" t="s">
        <v>319</v>
      </c>
      <c r="K29" s="165">
        <v>59</v>
      </c>
      <c r="L29" s="65"/>
      <c r="M29" s="65"/>
      <c r="N29" s="65"/>
    </row>
    <row r="30" spans="2:14" x14ac:dyDescent="0.25">
      <c r="B30" s="159" t="s">
        <v>326</v>
      </c>
      <c r="C30" s="173" t="s">
        <v>319</v>
      </c>
      <c r="D30" s="174" t="s">
        <v>319</v>
      </c>
      <c r="E30" s="161">
        <v>74803.638399738586</v>
      </c>
      <c r="F30" s="173" t="s">
        <v>319</v>
      </c>
      <c r="G30" s="174" t="s">
        <v>319</v>
      </c>
      <c r="H30" s="176">
        <v>2.6686525422758783E-5</v>
      </c>
      <c r="I30" s="174" t="s">
        <v>319</v>
      </c>
      <c r="J30" s="174" t="s">
        <v>319</v>
      </c>
      <c r="K30" s="165">
        <v>113.64773674242424</v>
      </c>
      <c r="L30" s="65"/>
      <c r="M30" s="65"/>
      <c r="N30" s="65"/>
    </row>
    <row r="31" spans="2:14" x14ac:dyDescent="0.25">
      <c r="B31" s="159" t="s">
        <v>327</v>
      </c>
      <c r="C31" s="173" t="s">
        <v>319</v>
      </c>
      <c r="D31" s="174" t="s">
        <v>319</v>
      </c>
      <c r="E31" s="161">
        <v>2737342.1924298899</v>
      </c>
      <c r="F31" s="173" t="s">
        <v>319</v>
      </c>
      <c r="G31" s="174" t="s">
        <v>319</v>
      </c>
      <c r="H31" s="164">
        <v>9.7655880879352801E-4</v>
      </c>
      <c r="I31" s="174" t="s">
        <v>319</v>
      </c>
      <c r="J31" s="174" t="s">
        <v>319</v>
      </c>
      <c r="K31" s="165">
        <v>119.89452651515153</v>
      </c>
      <c r="L31" s="65"/>
      <c r="M31" s="65"/>
      <c r="N31" s="65"/>
    </row>
    <row r="32" spans="2:14" x14ac:dyDescent="0.25">
      <c r="B32" s="179"/>
      <c r="C32" s="179"/>
      <c r="D32" s="179"/>
      <c r="E32" s="179"/>
      <c r="F32" s="179"/>
      <c r="G32" s="179"/>
      <c r="H32" s="179"/>
      <c r="I32" s="179"/>
      <c r="J32" s="179"/>
      <c r="K32" s="179"/>
      <c r="L32" s="65"/>
      <c r="M32" s="65"/>
      <c r="N32" s="65"/>
    </row>
    <row r="33" spans="2:14" x14ac:dyDescent="0.25">
      <c r="B33" s="177" t="s">
        <v>330</v>
      </c>
      <c r="C33" s="65"/>
      <c r="D33" s="65"/>
      <c r="E33" s="65"/>
      <c r="F33" s="65"/>
      <c r="G33" s="65"/>
      <c r="H33" s="65"/>
      <c r="I33" s="65"/>
      <c r="J33" s="65"/>
      <c r="K33" s="65"/>
      <c r="L33" s="65"/>
      <c r="M33" s="65"/>
      <c r="N33" s="65"/>
    </row>
    <row r="34" spans="2:14" ht="71.25" customHeight="1" x14ac:dyDescent="0.25">
      <c r="B34" s="178" t="s">
        <v>331</v>
      </c>
      <c r="C34" s="65"/>
      <c r="D34" s="65"/>
      <c r="E34" s="65"/>
      <c r="F34" s="65"/>
      <c r="G34" s="65"/>
      <c r="H34" s="65"/>
      <c r="I34" s="65"/>
      <c r="J34" s="65"/>
      <c r="K34" s="65"/>
      <c r="L34" s="65"/>
      <c r="M34" s="65"/>
      <c r="N34" s="65"/>
    </row>
    <row r="35" spans="2:14" x14ac:dyDescent="0.25">
      <c r="B35" s="65"/>
      <c r="C35" s="65"/>
      <c r="D35" s="65"/>
      <c r="E35" s="65"/>
      <c r="F35" s="65"/>
      <c r="G35" s="65"/>
      <c r="H35" s="65"/>
      <c r="I35" s="65"/>
      <c r="J35" s="65"/>
      <c r="K35" s="65"/>
      <c r="L35" s="65"/>
      <c r="M35" s="65"/>
      <c r="N35" s="65"/>
    </row>
    <row r="36" spans="2:14" x14ac:dyDescent="0.25">
      <c r="B36" s="65"/>
      <c r="C36" s="65"/>
      <c r="D36" s="65"/>
      <c r="E36" s="65"/>
      <c r="F36" s="65"/>
      <c r="G36" s="65"/>
      <c r="H36" s="65"/>
      <c r="I36" s="65"/>
      <c r="J36" s="65"/>
      <c r="K36" s="65"/>
      <c r="L36" s="65"/>
      <c r="M36" s="65"/>
      <c r="N36" s="65"/>
    </row>
    <row r="37" spans="2:14" x14ac:dyDescent="0.25">
      <c r="B37" s="65"/>
      <c r="C37" s="65"/>
      <c r="D37" s="65"/>
      <c r="E37" s="65"/>
      <c r="F37" s="65"/>
      <c r="G37" s="65"/>
      <c r="H37" s="65"/>
      <c r="I37" s="65"/>
      <c r="J37" s="65"/>
      <c r="K37" s="65"/>
      <c r="L37" s="65"/>
      <c r="M37" s="65"/>
      <c r="N37" s="65"/>
    </row>
    <row r="38" spans="2:14" x14ac:dyDescent="0.25">
      <c r="B38" s="133"/>
      <c r="C38" s="133"/>
      <c r="D38" s="133"/>
      <c r="E38" s="133"/>
      <c r="F38" s="133"/>
      <c r="G38" s="133"/>
      <c r="H38" s="133"/>
      <c r="I38" s="133"/>
      <c r="J38" s="133"/>
      <c r="K38" s="133"/>
    </row>
    <row r="39" spans="2:14" x14ac:dyDescent="0.25">
      <c r="B39" s="133"/>
      <c r="C39" s="133"/>
      <c r="D39" s="133"/>
      <c r="E39" s="133"/>
      <c r="F39" s="133"/>
      <c r="G39" s="133"/>
      <c r="H39" s="133"/>
      <c r="I39" s="133"/>
      <c r="J39" s="133"/>
      <c r="K39" s="133"/>
    </row>
  </sheetData>
  <mergeCells count="3">
    <mergeCell ref="C13:E13"/>
    <mergeCell ref="F13:H13"/>
    <mergeCell ref="I13:K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workbookViewId="0">
      <selection activeCell="B4" sqref="B4"/>
    </sheetView>
  </sheetViews>
  <sheetFormatPr defaultRowHeight="15" x14ac:dyDescent="0.25"/>
  <cols>
    <col min="2" max="3" width="11.5703125" customWidth="1"/>
    <col min="4" max="4" width="9.85546875" customWidth="1"/>
  </cols>
  <sheetData>
    <row r="1" spans="1:28" x14ac:dyDescent="0.25">
      <c r="A1" s="4"/>
      <c r="B1" s="62" t="s">
        <v>80</v>
      </c>
    </row>
    <row r="2" spans="1:28" x14ac:dyDescent="0.25">
      <c r="A2" s="4"/>
      <c r="B2" s="62" t="s">
        <v>45</v>
      </c>
    </row>
    <row r="3" spans="1:28" x14ac:dyDescent="0.25">
      <c r="A3" s="4"/>
      <c r="B3" s="63" t="s">
        <v>82</v>
      </c>
    </row>
    <row r="4" spans="1:28" x14ac:dyDescent="0.25">
      <c r="A4" s="64" t="s">
        <v>0</v>
      </c>
      <c r="B4" s="65" t="s">
        <v>266</v>
      </c>
    </row>
    <row r="5" spans="1:28" x14ac:dyDescent="0.25">
      <c r="A5" s="64" t="s">
        <v>1</v>
      </c>
      <c r="B5" s="65"/>
    </row>
    <row r="6" spans="1:28" x14ac:dyDescent="0.25">
      <c r="A6" s="64" t="s">
        <v>2</v>
      </c>
      <c r="B6" s="65"/>
    </row>
    <row r="7" spans="1:28" x14ac:dyDescent="0.25">
      <c r="A7" s="64" t="s">
        <v>3</v>
      </c>
      <c r="B7" s="66" t="s">
        <v>86</v>
      </c>
    </row>
    <row r="8" spans="1:28" x14ac:dyDescent="0.25">
      <c r="A8" s="64" t="s">
        <v>4</v>
      </c>
      <c r="B8" s="65" t="s">
        <v>74</v>
      </c>
    </row>
    <row r="9" spans="1:28" x14ac:dyDescent="0.25">
      <c r="A9" s="64" t="s">
        <v>5</v>
      </c>
      <c r="B9" s="65"/>
    </row>
    <row r="10" spans="1:28" x14ac:dyDescent="0.25">
      <c r="A10" s="67" t="s">
        <v>6</v>
      </c>
      <c r="B10" s="65"/>
    </row>
    <row r="11" spans="1:28" x14ac:dyDescent="0.25">
      <c r="A11" s="43"/>
      <c r="B11" s="68"/>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x14ac:dyDescent="0.25">
      <c r="B12" s="69" t="s">
        <v>76</v>
      </c>
      <c r="C12" s="69" t="s">
        <v>77</v>
      </c>
      <c r="D12" s="69" t="s">
        <v>78</v>
      </c>
      <c r="E12" s="69" t="s">
        <v>79</v>
      </c>
    </row>
    <row r="13" spans="1:28" x14ac:dyDescent="0.25">
      <c r="B13" s="65">
        <v>3</v>
      </c>
      <c r="C13" s="65">
        <v>245</v>
      </c>
      <c r="D13" s="65">
        <v>25</v>
      </c>
      <c r="E13" s="65">
        <v>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workbookViewId="0">
      <selection activeCell="P32" sqref="P32"/>
    </sheetView>
  </sheetViews>
  <sheetFormatPr defaultRowHeight="15" x14ac:dyDescent="0.25"/>
  <cols>
    <col min="2" max="3" width="11.5703125" customWidth="1"/>
    <col min="4" max="4" width="9.85546875" customWidth="1"/>
  </cols>
  <sheetData>
    <row r="1" spans="1:28" x14ac:dyDescent="0.25">
      <c r="A1" s="4"/>
      <c r="B1" s="62" t="s">
        <v>80</v>
      </c>
    </row>
    <row r="2" spans="1:28" x14ac:dyDescent="0.25">
      <c r="A2" s="4"/>
      <c r="B2" s="62" t="s">
        <v>45</v>
      </c>
    </row>
    <row r="3" spans="1:28" x14ac:dyDescent="0.25">
      <c r="A3" s="4"/>
      <c r="B3" s="63" t="s">
        <v>83</v>
      </c>
    </row>
    <row r="4" spans="1:28" x14ac:dyDescent="0.25">
      <c r="A4" s="64" t="s">
        <v>0</v>
      </c>
      <c r="B4" s="65" t="s">
        <v>84</v>
      </c>
    </row>
    <row r="5" spans="1:28" x14ac:dyDescent="0.25">
      <c r="A5" s="64" t="s">
        <v>1</v>
      </c>
      <c r="B5" s="65"/>
    </row>
    <row r="6" spans="1:28" x14ac:dyDescent="0.25">
      <c r="A6" s="64" t="s">
        <v>2</v>
      </c>
      <c r="B6" s="65"/>
    </row>
    <row r="7" spans="1:28" x14ac:dyDescent="0.25">
      <c r="A7" s="64" t="s">
        <v>3</v>
      </c>
      <c r="B7" s="65" t="s">
        <v>85</v>
      </c>
    </row>
    <row r="8" spans="1:28" x14ac:dyDescent="0.25">
      <c r="A8" s="64" t="s">
        <v>4</v>
      </c>
      <c r="B8" s="65"/>
    </row>
    <row r="9" spans="1:28" x14ac:dyDescent="0.25">
      <c r="A9" s="64" t="s">
        <v>5</v>
      </c>
      <c r="B9" s="65"/>
    </row>
    <row r="10" spans="1:28" x14ac:dyDescent="0.25">
      <c r="A10" s="67" t="s">
        <v>6</v>
      </c>
      <c r="B10" s="65"/>
    </row>
    <row r="11" spans="1:28" x14ac:dyDescent="0.25">
      <c r="A11" s="43"/>
      <c r="B11" s="68"/>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x14ac:dyDescent="0.25">
      <c r="B12" s="69"/>
      <c r="C12" s="69"/>
      <c r="D12" s="69"/>
      <c r="E12" s="69"/>
    </row>
    <row r="13" spans="1:28" x14ac:dyDescent="0.25">
      <c r="B13" s="65"/>
      <c r="C13" s="65"/>
      <c r="D13" s="65"/>
      <c r="E13" s="6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8"/>
  <sheetViews>
    <sheetView workbookViewId="0">
      <selection activeCell="U32" sqref="U32"/>
    </sheetView>
  </sheetViews>
  <sheetFormatPr defaultColWidth="8.85546875" defaultRowHeight="15" x14ac:dyDescent="0.25"/>
  <cols>
    <col min="1" max="16384" width="8.85546875" style="46"/>
  </cols>
  <sheetData>
    <row r="1" spans="1:24" x14ac:dyDescent="0.25">
      <c r="A1" s="44"/>
      <c r="B1" s="45" t="s">
        <v>80</v>
      </c>
    </row>
    <row r="2" spans="1:24" x14ac:dyDescent="0.25">
      <c r="A2" s="44"/>
      <c r="B2" s="45" t="s">
        <v>53</v>
      </c>
    </row>
    <row r="3" spans="1:24" x14ac:dyDescent="0.25">
      <c r="A3" s="44"/>
      <c r="B3" s="47" t="s">
        <v>99</v>
      </c>
    </row>
    <row r="4" spans="1:24" x14ac:dyDescent="0.25">
      <c r="A4" s="48" t="s">
        <v>0</v>
      </c>
      <c r="B4" s="44" t="s">
        <v>347</v>
      </c>
    </row>
    <row r="5" spans="1:24" x14ac:dyDescent="0.25">
      <c r="A5" s="48" t="s">
        <v>1</v>
      </c>
      <c r="B5" s="44"/>
    </row>
    <row r="6" spans="1:24" x14ac:dyDescent="0.25">
      <c r="A6" s="48" t="s">
        <v>2</v>
      </c>
    </row>
    <row r="7" spans="1:24" x14ac:dyDescent="0.25">
      <c r="A7" s="48" t="s">
        <v>3</v>
      </c>
      <c r="B7" s="49" t="s">
        <v>56</v>
      </c>
    </row>
    <row r="8" spans="1:24" x14ac:dyDescent="0.25">
      <c r="A8" s="48" t="s">
        <v>4</v>
      </c>
      <c r="B8" s="44" t="s">
        <v>101</v>
      </c>
    </row>
    <row r="9" spans="1:24" x14ac:dyDescent="0.25">
      <c r="A9" s="48" t="s">
        <v>5</v>
      </c>
      <c r="B9" s="44"/>
    </row>
    <row r="10" spans="1:24" x14ac:dyDescent="0.25">
      <c r="A10" s="50" t="s">
        <v>6</v>
      </c>
      <c r="B10" s="55"/>
      <c r="C10" s="51"/>
      <c r="D10" s="51"/>
      <c r="E10" s="51"/>
      <c r="F10" s="51"/>
      <c r="G10" s="51"/>
      <c r="H10" s="51"/>
      <c r="I10" s="51"/>
      <c r="J10" s="51"/>
      <c r="K10" s="51"/>
      <c r="L10" s="51"/>
      <c r="M10" s="51"/>
      <c r="N10" s="51"/>
      <c r="O10" s="51"/>
      <c r="P10" s="51"/>
      <c r="Q10" s="51"/>
      <c r="R10" s="51"/>
      <c r="S10" s="51"/>
      <c r="T10" s="51"/>
      <c r="U10" s="51"/>
      <c r="V10" s="51"/>
      <c r="W10" s="51"/>
      <c r="X10" s="51"/>
    </row>
    <row r="12" spans="1:24" x14ac:dyDescent="0.25">
      <c r="B12" s="92" t="s">
        <v>54</v>
      </c>
      <c r="C12" s="92" t="s">
        <v>102</v>
      </c>
      <c r="D12" s="54"/>
      <c r="E12" s="54"/>
    </row>
    <row r="13" spans="1:24" x14ac:dyDescent="0.25">
      <c r="B13" s="75">
        <v>0.37499999999999994</v>
      </c>
      <c r="C13" s="58">
        <v>0</v>
      </c>
      <c r="D13" s="57"/>
      <c r="E13" s="58"/>
    </row>
    <row r="14" spans="1:24" x14ac:dyDescent="0.25">
      <c r="B14" s="75">
        <v>0.37569444444444439</v>
      </c>
      <c r="C14" s="58">
        <v>0</v>
      </c>
      <c r="D14" s="57"/>
      <c r="E14" s="58"/>
    </row>
    <row r="15" spans="1:24" x14ac:dyDescent="0.25">
      <c r="B15" s="75">
        <v>0.37638888888888883</v>
      </c>
      <c r="C15" s="58">
        <v>0</v>
      </c>
      <c r="D15" s="57"/>
      <c r="E15" s="58"/>
    </row>
    <row r="16" spans="1:24" x14ac:dyDescent="0.25">
      <c r="B16" s="75">
        <v>0.37708333333333327</v>
      </c>
      <c r="C16" s="58">
        <v>0</v>
      </c>
      <c r="D16" s="57"/>
      <c r="E16" s="58"/>
    </row>
    <row r="17" spans="2:11" x14ac:dyDescent="0.25">
      <c r="B17" s="75">
        <v>0.37777777777777771</v>
      </c>
      <c r="C17" s="58">
        <v>0.21234413230398386</v>
      </c>
      <c r="D17" s="57"/>
      <c r="E17" s="58"/>
      <c r="K17" s="70" t="s">
        <v>65</v>
      </c>
    </row>
    <row r="18" spans="2:11" x14ac:dyDescent="0.25">
      <c r="B18" s="75">
        <v>0.37847222222222215</v>
      </c>
      <c r="C18" s="58">
        <v>0</v>
      </c>
      <c r="D18" s="57"/>
      <c r="E18" s="58"/>
    </row>
    <row r="19" spans="2:11" x14ac:dyDescent="0.25">
      <c r="B19" s="75">
        <v>0.3791666666666666</v>
      </c>
      <c r="C19" s="58">
        <v>0</v>
      </c>
      <c r="D19" s="57"/>
    </row>
    <row r="20" spans="2:11" x14ac:dyDescent="0.25">
      <c r="B20" s="75">
        <v>0.37986111111111104</v>
      </c>
      <c r="C20" s="58">
        <v>0</v>
      </c>
      <c r="D20" s="57"/>
    </row>
    <row r="21" spans="2:11" x14ac:dyDescent="0.25">
      <c r="B21" s="75">
        <v>0.38055555555555548</v>
      </c>
      <c r="C21" s="58">
        <v>0</v>
      </c>
      <c r="D21" s="57"/>
    </row>
    <row r="22" spans="2:11" x14ac:dyDescent="0.25">
      <c r="B22" s="75">
        <v>0.38124999999999992</v>
      </c>
      <c r="C22" s="58">
        <v>0.36874576507779283</v>
      </c>
    </row>
    <row r="23" spans="2:11" x14ac:dyDescent="0.25">
      <c r="B23" s="75">
        <v>0.38194444444444436</v>
      </c>
      <c r="C23" s="58">
        <v>0</v>
      </c>
    </row>
    <row r="24" spans="2:11" x14ac:dyDescent="0.25">
      <c r="B24" s="75">
        <v>0.38263888888888881</v>
      </c>
      <c r="C24" s="58">
        <v>0</v>
      </c>
    </row>
    <row r="25" spans="2:11" x14ac:dyDescent="0.25">
      <c r="B25" s="75">
        <v>0.38333333333333325</v>
      </c>
      <c r="C25" s="58">
        <v>0</v>
      </c>
    </row>
    <row r="26" spans="2:11" x14ac:dyDescent="0.25">
      <c r="B26" s="75">
        <v>0.38402777777777769</v>
      </c>
      <c r="C26" s="58">
        <v>0</v>
      </c>
    </row>
    <row r="27" spans="2:11" x14ac:dyDescent="0.25">
      <c r="B27" s="75">
        <v>0.38472222222222213</v>
      </c>
      <c r="C27" s="58">
        <v>0.4287697943229552</v>
      </c>
    </row>
    <row r="28" spans="2:11" x14ac:dyDescent="0.25">
      <c r="B28" s="75">
        <v>0.38541666666666657</v>
      </c>
      <c r="C28" s="58">
        <v>0.45635664331399067</v>
      </c>
    </row>
    <row r="29" spans="2:11" x14ac:dyDescent="0.25">
      <c r="B29" s="75">
        <v>0.38611111111111102</v>
      </c>
      <c r="C29" s="58">
        <v>0</v>
      </c>
    </row>
    <row r="30" spans="2:11" x14ac:dyDescent="0.25">
      <c r="B30" s="75">
        <v>0.38680555555555546</v>
      </c>
      <c r="C30" s="58">
        <v>4.423458294656029E-2</v>
      </c>
    </row>
    <row r="31" spans="2:11" x14ac:dyDescent="0.25">
      <c r="B31" s="75">
        <v>0.3874999999999999</v>
      </c>
      <c r="C31" s="58">
        <v>0</v>
      </c>
    </row>
    <row r="32" spans="2:11" x14ac:dyDescent="0.25">
      <c r="B32" s="75">
        <v>0.38819444444444434</v>
      </c>
      <c r="C32" s="58">
        <v>0</v>
      </c>
    </row>
    <row r="33" spans="2:3" x14ac:dyDescent="0.25">
      <c r="B33" s="75">
        <v>0.38888888888888878</v>
      </c>
      <c r="C33" s="58">
        <v>0</v>
      </c>
    </row>
    <row r="34" spans="2:3" x14ac:dyDescent="0.25">
      <c r="B34" s="75">
        <v>0.38958333333333323</v>
      </c>
      <c r="C34" s="58">
        <v>0.7419221654976309</v>
      </c>
    </row>
    <row r="35" spans="2:3" x14ac:dyDescent="0.25">
      <c r="B35" s="75">
        <v>0.39027777777777767</v>
      </c>
      <c r="C35" s="58">
        <v>0.73076221625629101</v>
      </c>
    </row>
    <row r="36" spans="2:3" x14ac:dyDescent="0.25">
      <c r="B36" s="75">
        <v>0.39097222222222211</v>
      </c>
      <c r="C36" s="58">
        <v>0.863955769977375</v>
      </c>
    </row>
    <row r="37" spans="2:3" x14ac:dyDescent="0.25">
      <c r="B37" s="75">
        <v>0.39166666666666655</v>
      </c>
      <c r="C37" s="58">
        <v>0</v>
      </c>
    </row>
    <row r="38" spans="2:3" x14ac:dyDescent="0.25">
      <c r="B38" s="75">
        <v>0.39236111111111099</v>
      </c>
      <c r="C38" s="58">
        <v>0</v>
      </c>
    </row>
    <row r="39" spans="2:3" x14ac:dyDescent="0.25">
      <c r="B39" s="75">
        <v>0.39305555555555544</v>
      </c>
      <c r="C39" s="58">
        <v>6.0262173940953991E-2</v>
      </c>
    </row>
    <row r="40" spans="2:3" x14ac:dyDescent="0.25">
      <c r="B40" s="75">
        <v>0.39374999999999988</v>
      </c>
      <c r="C40" s="58">
        <v>0</v>
      </c>
    </row>
    <row r="41" spans="2:3" x14ac:dyDescent="0.25">
      <c r="B41" s="75">
        <v>0.39444444444444432</v>
      </c>
      <c r="C41" s="58">
        <v>0</v>
      </c>
    </row>
    <row r="42" spans="2:3" x14ac:dyDescent="0.25">
      <c r="B42" s="75">
        <v>0.39513888888888876</v>
      </c>
      <c r="C42" s="58">
        <v>0</v>
      </c>
    </row>
    <row r="43" spans="2:3" x14ac:dyDescent="0.25">
      <c r="B43" s="75">
        <v>0.3958333333333332</v>
      </c>
      <c r="C43" s="58">
        <v>0</v>
      </c>
    </row>
    <row r="44" spans="2:3" x14ac:dyDescent="0.25">
      <c r="B44" s="75">
        <v>0.39652777777777765</v>
      </c>
      <c r="C44" s="58">
        <v>0.26444066902588187</v>
      </c>
    </row>
    <row r="45" spans="2:3" x14ac:dyDescent="0.25">
      <c r="B45" s="75">
        <v>0.39722222222222209</v>
      </c>
      <c r="C45" s="58">
        <v>0</v>
      </c>
    </row>
    <row r="46" spans="2:3" x14ac:dyDescent="0.25">
      <c r="B46" s="75">
        <v>0.39791666666666653</v>
      </c>
      <c r="C46" s="58">
        <v>0</v>
      </c>
    </row>
    <row r="47" spans="2:3" x14ac:dyDescent="0.25">
      <c r="B47" s="75">
        <v>0.39861111111111097</v>
      </c>
      <c r="C47" s="58">
        <v>0</v>
      </c>
    </row>
    <row r="48" spans="2:3" x14ac:dyDescent="0.25">
      <c r="B48" s="75">
        <v>0.39930555555555541</v>
      </c>
      <c r="C48" s="58">
        <v>0</v>
      </c>
    </row>
    <row r="49" spans="2:3" x14ac:dyDescent="0.25">
      <c r="B49" s="75">
        <v>0.39999999999999986</v>
      </c>
      <c r="C49" s="58">
        <v>0</v>
      </c>
    </row>
    <row r="50" spans="2:3" x14ac:dyDescent="0.25">
      <c r="B50" s="75">
        <v>0.4006944444444443</v>
      </c>
      <c r="C50" s="58">
        <v>0.16785561784522585</v>
      </c>
    </row>
    <row r="51" spans="2:3" x14ac:dyDescent="0.25">
      <c r="B51" s="75">
        <v>0.40138888888888874</v>
      </c>
      <c r="C51" s="58">
        <v>0</v>
      </c>
    </row>
    <row r="52" spans="2:3" x14ac:dyDescent="0.25">
      <c r="B52" s="75">
        <v>0.40208333333333318</v>
      </c>
      <c r="C52" s="58">
        <v>0.71894722737537187</v>
      </c>
    </row>
    <row r="53" spans="2:3" x14ac:dyDescent="0.25">
      <c r="B53" s="75">
        <v>0.40277777777777762</v>
      </c>
      <c r="C53" s="58">
        <v>0.14096247371130896</v>
      </c>
    </row>
    <row r="54" spans="2:3" x14ac:dyDescent="0.25">
      <c r="B54" s="75">
        <v>0.40347222222222207</v>
      </c>
      <c r="C54" s="58">
        <v>2.0302782216815038</v>
      </c>
    </row>
    <row r="55" spans="2:3" x14ac:dyDescent="0.25">
      <c r="B55" s="75">
        <v>0.40416666666666651</v>
      </c>
      <c r="C55" s="58">
        <v>0.29847687681546348</v>
      </c>
    </row>
    <row r="56" spans="2:3" x14ac:dyDescent="0.25">
      <c r="B56" s="75">
        <v>0.40486111111111095</v>
      </c>
      <c r="C56" s="58">
        <v>0</v>
      </c>
    </row>
    <row r="57" spans="2:3" x14ac:dyDescent="0.25">
      <c r="B57" s="75">
        <v>0.40555555555555539</v>
      </c>
      <c r="C57" s="58">
        <v>8.5070826702593194E-2</v>
      </c>
    </row>
    <row r="58" spans="2:3" x14ac:dyDescent="0.25">
      <c r="B58" s="75">
        <v>0.40624999999999983</v>
      </c>
      <c r="C58" s="58">
        <v>0</v>
      </c>
    </row>
    <row r="59" spans="2:3" x14ac:dyDescent="0.25">
      <c r="B59" s="75">
        <v>0.40694444444444428</v>
      </c>
      <c r="C59" s="58">
        <v>0.47178538906483702</v>
      </c>
    </row>
    <row r="60" spans="2:3" x14ac:dyDescent="0.25">
      <c r="B60" s="75">
        <v>0.40763888888888872</v>
      </c>
      <c r="C60" s="58">
        <v>0.97367205373877463</v>
      </c>
    </row>
    <row r="61" spans="2:3" x14ac:dyDescent="0.25">
      <c r="B61" s="75">
        <v>0.40833333333333316</v>
      </c>
      <c r="C61" s="58">
        <v>8.1335142879946282E-2</v>
      </c>
    </row>
    <row r="62" spans="2:3" x14ac:dyDescent="0.25">
      <c r="B62" s="75">
        <v>0.4090277777777776</v>
      </c>
      <c r="C62" s="58">
        <v>0.1204031811423701</v>
      </c>
    </row>
    <row r="63" spans="2:3" x14ac:dyDescent="0.25">
      <c r="B63" s="75">
        <v>0.40972222222222204</v>
      </c>
      <c r="C63" s="58">
        <v>0</v>
      </c>
    </row>
    <row r="64" spans="2:3" x14ac:dyDescent="0.25">
      <c r="B64" s="75">
        <v>0.41041666666666649</v>
      </c>
      <c r="C64" s="58">
        <v>0</v>
      </c>
    </row>
    <row r="65" spans="2:3" x14ac:dyDescent="0.25">
      <c r="B65" s="75">
        <v>0.41111111111111093</v>
      </c>
      <c r="C65" s="58">
        <v>0.10994707049555952</v>
      </c>
    </row>
    <row r="66" spans="2:3" x14ac:dyDescent="0.25">
      <c r="B66" s="75">
        <v>0.41180555555555537</v>
      </c>
      <c r="C66" s="58">
        <v>0.93065743585476113</v>
      </c>
    </row>
    <row r="67" spans="2:3" x14ac:dyDescent="0.25">
      <c r="B67" s="75">
        <v>0.41249999999999981</v>
      </c>
      <c r="C67" s="58">
        <v>0</v>
      </c>
    </row>
    <row r="68" spans="2:3" x14ac:dyDescent="0.25">
      <c r="B68" s="75">
        <v>0.41319444444444425</v>
      </c>
      <c r="C68" s="58">
        <v>0</v>
      </c>
    </row>
    <row r="69" spans="2:3" x14ac:dyDescent="0.25">
      <c r="B69" s="75">
        <v>0.4138888888888887</v>
      </c>
      <c r="C69" s="58">
        <v>0.11641954839082995</v>
      </c>
    </row>
    <row r="70" spans="2:3" x14ac:dyDescent="0.25">
      <c r="B70" s="75">
        <v>0.41458333333333314</v>
      </c>
      <c r="C70" s="58">
        <v>1.0162774202519385</v>
      </c>
    </row>
    <row r="71" spans="2:3" x14ac:dyDescent="0.25">
      <c r="B71" s="75">
        <v>0.41527777777777758</v>
      </c>
      <c r="C71" s="58">
        <v>0</v>
      </c>
    </row>
    <row r="72" spans="2:3" x14ac:dyDescent="0.25">
      <c r="B72" s="75">
        <v>0.41597222222222202</v>
      </c>
      <c r="C72" s="58">
        <v>9.5712163440458839E-2</v>
      </c>
    </row>
    <row r="73" spans="2:3" x14ac:dyDescent="0.25">
      <c r="B73" s="75">
        <v>0.41666666666666646</v>
      </c>
      <c r="C73" s="58">
        <v>0</v>
      </c>
    </row>
    <row r="74" spans="2:3" x14ac:dyDescent="0.25">
      <c r="B74" s="75">
        <v>0.41736111111111091</v>
      </c>
      <c r="C74" s="58">
        <v>0.11018702343081313</v>
      </c>
    </row>
    <row r="75" spans="2:3" x14ac:dyDescent="0.25">
      <c r="B75" s="75">
        <v>0.41805555555555535</v>
      </c>
      <c r="C75" s="58">
        <v>0.77366292962412131</v>
      </c>
    </row>
    <row r="76" spans="2:3" x14ac:dyDescent="0.25">
      <c r="B76" s="75">
        <v>0.41874999999999979</v>
      </c>
      <c r="C76" s="58">
        <v>0</v>
      </c>
    </row>
    <row r="77" spans="2:3" x14ac:dyDescent="0.25">
      <c r="B77" s="75">
        <v>0.41944444444444423</v>
      </c>
      <c r="C77" s="58">
        <v>0</v>
      </c>
    </row>
    <row r="78" spans="2:3" x14ac:dyDescent="0.25">
      <c r="B78" s="75">
        <v>0.42013888888888867</v>
      </c>
      <c r="C78" s="58">
        <v>0</v>
      </c>
    </row>
    <row r="79" spans="2:3" x14ac:dyDescent="0.25">
      <c r="B79" s="75">
        <v>0.42083333333333311</v>
      </c>
      <c r="C79" s="58">
        <v>0</v>
      </c>
    </row>
    <row r="80" spans="2:3" x14ac:dyDescent="0.25">
      <c r="B80" s="75">
        <v>0.42152777777777756</v>
      </c>
      <c r="C80" s="58">
        <v>0</v>
      </c>
    </row>
    <row r="81" spans="2:3" x14ac:dyDescent="0.25">
      <c r="B81" s="75">
        <v>0.422222222222222</v>
      </c>
      <c r="C81" s="58">
        <v>0.1438204284539801</v>
      </c>
    </row>
    <row r="82" spans="2:3" x14ac:dyDescent="0.25">
      <c r="B82" s="75">
        <v>0.42291666666666644</v>
      </c>
      <c r="C82" s="58">
        <v>0</v>
      </c>
    </row>
    <row r="83" spans="2:3" x14ac:dyDescent="0.25">
      <c r="B83" s="75">
        <v>0.42361111111111088</v>
      </c>
      <c r="C83" s="58">
        <v>0.74078200173474307</v>
      </c>
    </row>
    <row r="84" spans="2:3" x14ac:dyDescent="0.25">
      <c r="B84" s="75">
        <v>0.42430555555555532</v>
      </c>
      <c r="C84" s="58">
        <v>1.0100592760777076</v>
      </c>
    </row>
    <row r="85" spans="2:3" x14ac:dyDescent="0.25">
      <c r="B85" s="75">
        <v>0.42499999999999977</v>
      </c>
      <c r="C85" s="58">
        <v>1.4079869895708026</v>
      </c>
    </row>
    <row r="86" spans="2:3" x14ac:dyDescent="0.25">
      <c r="B86" s="75">
        <v>0.42569444444444421</v>
      </c>
      <c r="C86" s="58">
        <v>0.27730882810569651</v>
      </c>
    </row>
    <row r="87" spans="2:3" x14ac:dyDescent="0.25">
      <c r="B87" s="75">
        <v>0.42638888888888865</v>
      </c>
      <c r="C87" s="58">
        <v>0.13365700678469775</v>
      </c>
    </row>
    <row r="88" spans="2:3" x14ac:dyDescent="0.25">
      <c r="B88" s="75">
        <v>0.42708333333333309</v>
      </c>
      <c r="C88" s="58">
        <v>0</v>
      </c>
    </row>
    <row r="89" spans="2:3" x14ac:dyDescent="0.25">
      <c r="B89" s="75">
        <v>0.42777777777777753</v>
      </c>
      <c r="C89" s="58">
        <v>0.58336341835608296</v>
      </c>
    </row>
    <row r="90" spans="2:3" x14ac:dyDescent="0.25">
      <c r="B90" s="75">
        <v>0.42847222222222198</v>
      </c>
      <c r="C90" s="58">
        <v>0</v>
      </c>
    </row>
    <row r="91" spans="2:3" x14ac:dyDescent="0.25">
      <c r="B91" s="75">
        <v>0.42916666666666642</v>
      </c>
      <c r="C91" s="58">
        <v>0</v>
      </c>
    </row>
    <row r="92" spans="2:3" x14ac:dyDescent="0.25">
      <c r="B92" s="75">
        <v>0.42986111111111086</v>
      </c>
      <c r="C92" s="58">
        <v>0.4974352121909007</v>
      </c>
    </row>
    <row r="93" spans="2:3" x14ac:dyDescent="0.25">
      <c r="B93" s="75">
        <v>0.4305555555555553</v>
      </c>
      <c r="C93" s="58">
        <v>0.2624201438148992</v>
      </c>
    </row>
    <row r="94" spans="2:3" x14ac:dyDescent="0.25">
      <c r="B94" s="75">
        <v>0.43124999999999974</v>
      </c>
      <c r="C94" s="58">
        <v>0</v>
      </c>
    </row>
    <row r="95" spans="2:3" x14ac:dyDescent="0.25">
      <c r="B95" s="75">
        <v>0.43194444444444419</v>
      </c>
      <c r="C95" s="58">
        <v>0.22591483990447386</v>
      </c>
    </row>
    <row r="96" spans="2:3" x14ac:dyDescent="0.25">
      <c r="B96" s="75">
        <v>0.43263888888888863</v>
      </c>
      <c r="C96" s="58">
        <v>0</v>
      </c>
    </row>
    <row r="97" spans="2:3" x14ac:dyDescent="0.25">
      <c r="B97" s="75">
        <v>0.43333333333333307</v>
      </c>
      <c r="C97" s="58">
        <v>4.1791552345693594E-2</v>
      </c>
    </row>
    <row r="98" spans="2:3" x14ac:dyDescent="0.25">
      <c r="B98" s="75">
        <v>0.43402777777777751</v>
      </c>
      <c r="C98" s="58">
        <v>0</v>
      </c>
    </row>
    <row r="99" spans="2:3" x14ac:dyDescent="0.25">
      <c r="B99" s="75">
        <v>0.43472222222222195</v>
      </c>
      <c r="C99" s="58">
        <v>-2.6736463114327081E-2</v>
      </c>
    </row>
    <row r="100" spans="2:3" x14ac:dyDescent="0.25">
      <c r="B100" s="75">
        <v>0.4354166666666664</v>
      </c>
      <c r="C100" s="58">
        <v>1.274406961067182</v>
      </c>
    </row>
    <row r="101" spans="2:3" x14ac:dyDescent="0.25">
      <c r="B101" s="75">
        <v>0.43611111111111084</v>
      </c>
      <c r="C101" s="58">
        <v>0</v>
      </c>
    </row>
    <row r="102" spans="2:3" x14ac:dyDescent="0.25">
      <c r="B102" s="75">
        <v>0.43680555555555528</v>
      </c>
      <c r="C102" s="58">
        <v>2.8805802759801175E-2</v>
      </c>
    </row>
    <row r="103" spans="2:3" x14ac:dyDescent="0.25">
      <c r="B103" s="75">
        <v>0.43749999999999972</v>
      </c>
      <c r="C103" s="58">
        <v>0.24176938801559592</v>
      </c>
    </row>
    <row r="104" spans="2:3" x14ac:dyDescent="0.25">
      <c r="B104" s="75">
        <v>0.43819444444444416</v>
      </c>
      <c r="C104" s="58">
        <v>0.19333111543736015</v>
      </c>
    </row>
    <row r="105" spans="2:3" x14ac:dyDescent="0.25">
      <c r="B105" s="75">
        <v>0.43888888888888861</v>
      </c>
      <c r="C105" s="58">
        <v>0</v>
      </c>
    </row>
    <row r="106" spans="2:3" x14ac:dyDescent="0.25">
      <c r="B106" s="75">
        <v>0.43958333333333305</v>
      </c>
      <c r="C106" s="58">
        <v>0</v>
      </c>
    </row>
    <row r="107" spans="2:3" x14ac:dyDescent="0.25">
      <c r="B107" s="75">
        <v>0.44027777777777749</v>
      </c>
      <c r="C107" s="58">
        <v>4.9721409679177667E-2</v>
      </c>
    </row>
    <row r="108" spans="2:3" x14ac:dyDescent="0.25">
      <c r="B108" s="75">
        <v>0.44097222222222193</v>
      </c>
      <c r="C108" s="58">
        <v>0.17835263029313794</v>
      </c>
    </row>
    <row r="109" spans="2:3" x14ac:dyDescent="0.25">
      <c r="B109" s="75">
        <v>0.44166666666666637</v>
      </c>
      <c r="C109" s="58">
        <v>0</v>
      </c>
    </row>
    <row r="110" spans="2:3" x14ac:dyDescent="0.25">
      <c r="B110" s="75">
        <v>0.44236111111111082</v>
      </c>
      <c r="C110" s="58">
        <v>0.86990152241933627</v>
      </c>
    </row>
    <row r="111" spans="2:3" x14ac:dyDescent="0.25">
      <c r="B111" s="75">
        <v>0.44305555555555526</v>
      </c>
      <c r="C111" s="58">
        <v>0</v>
      </c>
    </row>
    <row r="112" spans="2:3" x14ac:dyDescent="0.25">
      <c r="B112" s="75">
        <v>0.4437499999999997</v>
      </c>
      <c r="C112" s="58">
        <v>0</v>
      </c>
    </row>
    <row r="113" spans="2:3" x14ac:dyDescent="0.25">
      <c r="B113" s="75">
        <v>0.44444444444444414</v>
      </c>
      <c r="C113" s="58">
        <v>0</v>
      </c>
    </row>
    <row r="114" spans="2:3" x14ac:dyDescent="0.25">
      <c r="B114" s="75">
        <v>0.44513888888888858</v>
      </c>
      <c r="C114" s="58">
        <v>0.12038289172740099</v>
      </c>
    </row>
    <row r="115" spans="2:3" x14ac:dyDescent="0.25">
      <c r="B115" s="75">
        <v>0.44583333333333303</v>
      </c>
      <c r="C115" s="58">
        <v>0.38506801715898037</v>
      </c>
    </row>
    <row r="116" spans="2:3" x14ac:dyDescent="0.25">
      <c r="B116" s="75">
        <v>0.44652777777777747</v>
      </c>
      <c r="C116" s="58">
        <v>0.3507212213321913</v>
      </c>
    </row>
    <row r="117" spans="2:3" x14ac:dyDescent="0.25">
      <c r="B117" s="75">
        <v>0.44722222222222191</v>
      </c>
      <c r="C117" s="58">
        <v>0</v>
      </c>
    </row>
    <row r="118" spans="2:3" x14ac:dyDescent="0.25">
      <c r="B118" s="75">
        <v>0.44791666666666635</v>
      </c>
      <c r="C118" s="58">
        <v>5.1378209088712962E-2</v>
      </c>
    </row>
    <row r="119" spans="2:3" x14ac:dyDescent="0.25">
      <c r="B119" s="75">
        <v>0.44861111111111079</v>
      </c>
      <c r="C119" s="58">
        <v>0.19362816828677357</v>
      </c>
    </row>
    <row r="120" spans="2:3" x14ac:dyDescent="0.25">
      <c r="B120" s="75">
        <v>0.44930555555555524</v>
      </c>
      <c r="C120" s="58">
        <v>1.0906204271851079</v>
      </c>
    </row>
    <row r="121" spans="2:3" x14ac:dyDescent="0.25">
      <c r="B121" s="75">
        <v>0.44999999999999968</v>
      </c>
      <c r="C121" s="58">
        <v>2.7600529709250365E-2</v>
      </c>
    </row>
    <row r="122" spans="2:3" x14ac:dyDescent="0.25">
      <c r="B122" s="75">
        <v>0.45069444444444412</v>
      </c>
      <c r="C122" s="58">
        <v>0</v>
      </c>
    </row>
    <row r="123" spans="2:3" x14ac:dyDescent="0.25">
      <c r="B123" s="75">
        <v>0.45138888888888856</v>
      </c>
      <c r="C123" s="58">
        <v>7.8430557567200798E-2</v>
      </c>
    </row>
    <row r="124" spans="2:3" x14ac:dyDescent="0.25">
      <c r="B124" s="75">
        <v>0.452083333333333</v>
      </c>
      <c r="C124" s="58">
        <v>0</v>
      </c>
    </row>
    <row r="125" spans="2:3" x14ac:dyDescent="0.25">
      <c r="B125" s="75">
        <v>0.45277777777777745</v>
      </c>
      <c r="C125" s="58">
        <v>0.26597238197138579</v>
      </c>
    </row>
    <row r="126" spans="2:3" x14ac:dyDescent="0.25">
      <c r="B126" s="75">
        <v>0.45347222222222189</v>
      </c>
      <c r="C126" s="58">
        <v>9.4573940088821043E-2</v>
      </c>
    </row>
    <row r="127" spans="2:3" x14ac:dyDescent="0.25">
      <c r="B127" s="75">
        <v>0.45416666666666633</v>
      </c>
      <c r="C127" s="58">
        <v>0</v>
      </c>
    </row>
    <row r="128" spans="2:3" x14ac:dyDescent="0.25">
      <c r="B128" s="75">
        <v>0.45486111111111077</v>
      </c>
      <c r="C128" s="58">
        <v>-4.4433139533300005E-2</v>
      </c>
    </row>
    <row r="129" spans="2:3" x14ac:dyDescent="0.25">
      <c r="B129" s="75">
        <v>0.45555555555555521</v>
      </c>
      <c r="C129" s="58">
        <v>0</v>
      </c>
    </row>
    <row r="130" spans="2:3" x14ac:dyDescent="0.25">
      <c r="B130" s="75">
        <v>0.45624999999999966</v>
      </c>
      <c r="C130" s="58">
        <v>0</v>
      </c>
    </row>
    <row r="131" spans="2:3" x14ac:dyDescent="0.25">
      <c r="B131" s="75">
        <v>0.4569444444444441</v>
      </c>
      <c r="C131" s="58">
        <v>0.49197800241142103</v>
      </c>
    </row>
    <row r="132" spans="2:3" x14ac:dyDescent="0.25">
      <c r="B132" s="75">
        <v>0.45763888888888854</v>
      </c>
      <c r="C132" s="58">
        <v>0.27580430129103434</v>
      </c>
    </row>
    <row r="133" spans="2:3" x14ac:dyDescent="0.25">
      <c r="B133" s="75">
        <v>0.45833333333333298</v>
      </c>
      <c r="C133" s="58">
        <v>0.13278639850692409</v>
      </c>
    </row>
    <row r="134" spans="2:3" x14ac:dyDescent="0.25">
      <c r="B134" s="75">
        <v>0.45902777777777742</v>
      </c>
      <c r="C134" s="58">
        <v>9.9564026188899188E-2</v>
      </c>
    </row>
    <row r="135" spans="2:3" x14ac:dyDescent="0.25">
      <c r="B135" s="75">
        <v>0.45972222222222187</v>
      </c>
      <c r="C135" s="58">
        <v>0</v>
      </c>
    </row>
    <row r="136" spans="2:3" x14ac:dyDescent="0.25">
      <c r="B136" s="75">
        <v>0.46041666666666631</v>
      </c>
      <c r="C136" s="58">
        <v>0</v>
      </c>
    </row>
    <row r="137" spans="2:3" x14ac:dyDescent="0.25">
      <c r="B137" s="75">
        <v>0.46111111111111075</v>
      </c>
      <c r="C137" s="58">
        <v>0.55593349674671544</v>
      </c>
    </row>
    <row r="138" spans="2:3" x14ac:dyDescent="0.25">
      <c r="B138" s="75">
        <v>0.46180555555555519</v>
      </c>
      <c r="C138" s="58">
        <v>0</v>
      </c>
    </row>
    <row r="139" spans="2:3" x14ac:dyDescent="0.25">
      <c r="B139" s="75">
        <v>0.46249999999999963</v>
      </c>
      <c r="C139" s="58">
        <v>0.20178444894138539</v>
      </c>
    </row>
    <row r="140" spans="2:3" x14ac:dyDescent="0.25">
      <c r="B140" s="75">
        <v>0.46319444444444408</v>
      </c>
      <c r="C140" s="58">
        <v>0</v>
      </c>
    </row>
    <row r="141" spans="2:3" x14ac:dyDescent="0.25">
      <c r="B141" s="75">
        <v>0.46388888888888852</v>
      </c>
      <c r="C141" s="58">
        <v>0.38817488575611897</v>
      </c>
    </row>
    <row r="142" spans="2:3" x14ac:dyDescent="0.25">
      <c r="B142" s="75">
        <v>0.46458333333333296</v>
      </c>
      <c r="C142" s="58">
        <v>7.6427446202056168E-3</v>
      </c>
    </row>
    <row r="143" spans="2:3" x14ac:dyDescent="0.25">
      <c r="B143" s="75">
        <v>0.4652777777777774</v>
      </c>
      <c r="C143" s="58">
        <v>0</v>
      </c>
    </row>
    <row r="144" spans="2:3" x14ac:dyDescent="0.25">
      <c r="B144" s="75">
        <v>0.46597222222222184</v>
      </c>
      <c r="C144" s="58">
        <v>0.12750738655838201</v>
      </c>
    </row>
    <row r="145" spans="2:3" x14ac:dyDescent="0.25">
      <c r="B145" s="75">
        <v>0.46666666666666629</v>
      </c>
      <c r="C145" s="58">
        <v>8.2311229542978467E-2</v>
      </c>
    </row>
    <row r="146" spans="2:3" x14ac:dyDescent="0.25">
      <c r="B146" s="75">
        <v>0.46736111111111073</v>
      </c>
      <c r="C146" s="58">
        <v>0.1097419386172952</v>
      </c>
    </row>
    <row r="147" spans="2:3" x14ac:dyDescent="0.25">
      <c r="B147" s="75">
        <v>0.46805555555555517</v>
      </c>
      <c r="C147" s="58">
        <v>1.4438908549196781</v>
      </c>
    </row>
    <row r="148" spans="2:3" x14ac:dyDescent="0.25">
      <c r="B148" s="75">
        <v>0.46874999999999961</v>
      </c>
      <c r="C148" s="58">
        <v>0</v>
      </c>
    </row>
    <row r="149" spans="2:3" x14ac:dyDescent="0.25">
      <c r="B149" s="75">
        <v>0.46944444444444405</v>
      </c>
      <c r="C149" s="58">
        <v>5.3905400287264718E-2</v>
      </c>
    </row>
    <row r="150" spans="2:3" x14ac:dyDescent="0.25">
      <c r="B150" s="75">
        <v>0.4701388888888885</v>
      </c>
      <c r="C150" s="58">
        <v>9.663618584356555E-2</v>
      </c>
    </row>
    <row r="151" spans="2:3" x14ac:dyDescent="0.25">
      <c r="B151" s="75">
        <v>0.47083333333333294</v>
      </c>
      <c r="C151" s="58">
        <v>0.15912059828676928</v>
      </c>
    </row>
    <row r="152" spans="2:3" x14ac:dyDescent="0.25">
      <c r="B152" s="75">
        <v>0.47152777777777738</v>
      </c>
      <c r="C152" s="58">
        <v>0.4019114347788979</v>
      </c>
    </row>
    <row r="153" spans="2:3" x14ac:dyDescent="0.25">
      <c r="B153" s="75">
        <v>0.47222222222222182</v>
      </c>
      <c r="C153" s="58">
        <v>0.22177269856275897</v>
      </c>
    </row>
    <row r="154" spans="2:3" x14ac:dyDescent="0.25">
      <c r="B154" s="75">
        <v>0.47291666666666626</v>
      </c>
      <c r="C154" s="58">
        <v>0.47182073126481489</v>
      </c>
    </row>
    <row r="155" spans="2:3" x14ac:dyDescent="0.25">
      <c r="B155" s="75">
        <v>0.47361111111111071</v>
      </c>
      <c r="C155" s="58">
        <v>8.2860872054945946E-3</v>
      </c>
    </row>
    <row r="156" spans="2:3" x14ac:dyDescent="0.25">
      <c r="B156" s="75">
        <v>0.47430555555555515</v>
      </c>
      <c r="C156" s="58">
        <v>9.9129720875214641E-2</v>
      </c>
    </row>
    <row r="157" spans="2:3" x14ac:dyDescent="0.25">
      <c r="B157" s="75">
        <v>0.47499999999999959</v>
      </c>
      <c r="C157" s="58">
        <v>0</v>
      </c>
    </row>
    <row r="158" spans="2:3" x14ac:dyDescent="0.25">
      <c r="B158" s="75">
        <v>0.47569444444444403</v>
      </c>
      <c r="C158" s="58">
        <v>0.24019438401942558</v>
      </c>
    </row>
    <row r="159" spans="2:3" x14ac:dyDescent="0.25">
      <c r="B159" s="75">
        <v>0.47638888888888847</v>
      </c>
      <c r="C159" s="58">
        <v>0.19161295549467589</v>
      </c>
    </row>
    <row r="160" spans="2:3" x14ac:dyDescent="0.25">
      <c r="B160" s="75">
        <v>0.47708333333333292</v>
      </c>
      <c r="C160" s="58">
        <v>1.4448407689297569</v>
      </c>
    </row>
    <row r="161" spans="2:3" x14ac:dyDescent="0.25">
      <c r="B161" s="75">
        <v>0.47777777777777736</v>
      </c>
      <c r="C161" s="58">
        <v>9.9837912273445836E-2</v>
      </c>
    </row>
    <row r="162" spans="2:3" x14ac:dyDescent="0.25">
      <c r="B162" s="75">
        <v>0.4784722222222218</v>
      </c>
      <c r="C162" s="58">
        <v>0</v>
      </c>
    </row>
    <row r="163" spans="2:3" x14ac:dyDescent="0.25">
      <c r="B163" s="75">
        <v>0.47916666666666624</v>
      </c>
      <c r="C163" s="58">
        <v>0</v>
      </c>
    </row>
    <row r="164" spans="2:3" x14ac:dyDescent="0.25">
      <c r="B164" s="75">
        <v>0.47986111111111068</v>
      </c>
      <c r="C164" s="58">
        <v>0</v>
      </c>
    </row>
    <row r="165" spans="2:3" x14ac:dyDescent="0.25">
      <c r="B165" s="75">
        <v>0.48055555555555513</v>
      </c>
      <c r="C165" s="58">
        <v>0.3515725663206698</v>
      </c>
    </row>
    <row r="166" spans="2:3" x14ac:dyDescent="0.25">
      <c r="B166" s="75">
        <v>0.48124999999999957</v>
      </c>
      <c r="C166" s="58">
        <v>0</v>
      </c>
    </row>
    <row r="167" spans="2:3" x14ac:dyDescent="0.25">
      <c r="B167" s="75">
        <v>0.48194444444444401</v>
      </c>
      <c r="C167" s="58">
        <v>0.30022971477946964</v>
      </c>
    </row>
    <row r="168" spans="2:3" x14ac:dyDescent="0.25">
      <c r="B168" s="75">
        <v>0.48263888888888845</v>
      </c>
      <c r="C168" s="58">
        <v>9.4221223950192903E-2</v>
      </c>
    </row>
    <row r="169" spans="2:3" x14ac:dyDescent="0.25">
      <c r="B169" s="75">
        <v>0.48333333333333289</v>
      </c>
      <c r="C169" s="58">
        <v>0.22867460018254626</v>
      </c>
    </row>
    <row r="170" spans="2:3" x14ac:dyDescent="0.25">
      <c r="B170" s="75">
        <v>0.48402777777777733</v>
      </c>
      <c r="C170" s="58">
        <v>0.128590572059022</v>
      </c>
    </row>
    <row r="171" spans="2:3" x14ac:dyDescent="0.25">
      <c r="B171" s="75">
        <v>0.48472222222222178</v>
      </c>
      <c r="C171" s="58">
        <v>0</v>
      </c>
    </row>
    <row r="172" spans="2:3" x14ac:dyDescent="0.25">
      <c r="B172" s="75">
        <v>0.48541666666666622</v>
      </c>
      <c r="C172" s="58">
        <v>0.15737238283472807</v>
      </c>
    </row>
    <row r="173" spans="2:3" x14ac:dyDescent="0.25">
      <c r="B173" s="75">
        <v>0.48611111111111066</v>
      </c>
      <c r="C173" s="58">
        <v>0</v>
      </c>
    </row>
    <row r="174" spans="2:3" x14ac:dyDescent="0.25">
      <c r="B174" s="75">
        <v>0.4868055555555551</v>
      </c>
      <c r="C174" s="58">
        <v>0</v>
      </c>
    </row>
    <row r="175" spans="2:3" x14ac:dyDescent="0.25">
      <c r="B175" s="75">
        <v>0.48749999999999954</v>
      </c>
      <c r="C175" s="58">
        <v>-2.4273497571116773E-2</v>
      </c>
    </row>
    <row r="176" spans="2:3" x14ac:dyDescent="0.25">
      <c r="B176" s="75">
        <v>0.48819444444444399</v>
      </c>
      <c r="C176" s="58">
        <v>0</v>
      </c>
    </row>
    <row r="177" spans="2:3" x14ac:dyDescent="0.25">
      <c r="B177" s="75">
        <v>0.48888888888888843</v>
      </c>
      <c r="C177" s="58">
        <v>4.5701750995225249E-2</v>
      </c>
    </row>
    <row r="178" spans="2:3" x14ac:dyDescent="0.25">
      <c r="B178" s="75">
        <v>0.48958333333333287</v>
      </c>
      <c r="C178" s="58">
        <v>0</v>
      </c>
    </row>
    <row r="179" spans="2:3" x14ac:dyDescent="0.25">
      <c r="B179" s="75">
        <v>0.49027777777777731</v>
      </c>
      <c r="C179" s="58">
        <v>0</v>
      </c>
    </row>
    <row r="180" spans="2:3" x14ac:dyDescent="0.25">
      <c r="B180" s="75">
        <v>0.49097222222222175</v>
      </c>
      <c r="C180" s="58">
        <v>0</v>
      </c>
    </row>
    <row r="181" spans="2:3" x14ac:dyDescent="0.25">
      <c r="B181" s="75">
        <v>0.4916666666666662</v>
      </c>
      <c r="C181" s="58">
        <v>2.7859868167744359</v>
      </c>
    </row>
    <row r="182" spans="2:3" x14ac:dyDescent="0.25">
      <c r="B182" s="75">
        <v>0.49236111111111064</v>
      </c>
      <c r="C182" s="58">
        <v>-5.7018202061682923E-3</v>
      </c>
    </row>
    <row r="183" spans="2:3" x14ac:dyDescent="0.25">
      <c r="B183" s="75">
        <v>0.49305555555555508</v>
      </c>
      <c r="C183" s="58">
        <v>0.86745785073162196</v>
      </c>
    </row>
    <row r="184" spans="2:3" x14ac:dyDescent="0.25">
      <c r="B184" s="75">
        <v>0.49374999999999952</v>
      </c>
      <c r="C184" s="58">
        <v>0.4430771177810518</v>
      </c>
    </row>
    <row r="185" spans="2:3" x14ac:dyDescent="0.25">
      <c r="B185" s="75">
        <v>0.49444444444444396</v>
      </c>
      <c r="C185" s="58">
        <v>1.3744729376990579</v>
      </c>
    </row>
    <row r="186" spans="2:3" x14ac:dyDescent="0.25">
      <c r="B186" s="75">
        <v>0.49513888888888841</v>
      </c>
      <c r="C186" s="58">
        <v>0.18447585529953275</v>
      </c>
    </row>
    <row r="187" spans="2:3" x14ac:dyDescent="0.25">
      <c r="B187" s="75">
        <v>0.49583333333333285</v>
      </c>
      <c r="C187" s="58">
        <v>0</v>
      </c>
    </row>
    <row r="188" spans="2:3" x14ac:dyDescent="0.25">
      <c r="B188" s="75">
        <v>0.49652777777777729</v>
      </c>
      <c r="C188" s="58">
        <v>0.14745830961710338</v>
      </c>
    </row>
    <row r="189" spans="2:3" x14ac:dyDescent="0.25">
      <c r="B189" s="75">
        <v>0.49722222222222173</v>
      </c>
      <c r="C189" s="58">
        <v>0.42749819856828242</v>
      </c>
    </row>
    <row r="190" spans="2:3" x14ac:dyDescent="0.25">
      <c r="B190" s="75">
        <v>0.49791666666666617</v>
      </c>
      <c r="C190" s="58">
        <v>0</v>
      </c>
    </row>
    <row r="191" spans="2:3" x14ac:dyDescent="0.25">
      <c r="B191" s="75">
        <v>0.49861111111111062</v>
      </c>
      <c r="C191" s="58">
        <v>0</v>
      </c>
    </row>
    <row r="192" spans="2:3" x14ac:dyDescent="0.25">
      <c r="B192" s="75">
        <v>0.49930555555555506</v>
      </c>
      <c r="C192" s="58">
        <v>0.3356797403997831</v>
      </c>
    </row>
    <row r="193" spans="2:3" x14ac:dyDescent="0.25">
      <c r="B193" s="75">
        <v>0.4999999999999995</v>
      </c>
      <c r="C193" s="58">
        <v>1.0745527706687679</v>
      </c>
    </row>
    <row r="194" spans="2:3" x14ac:dyDescent="0.25">
      <c r="B194" s="75">
        <v>0.500694444444444</v>
      </c>
      <c r="C194" s="58">
        <v>9.9496449529694803E-2</v>
      </c>
    </row>
    <row r="195" spans="2:3" x14ac:dyDescent="0.25">
      <c r="B195" s="75">
        <v>0.50138888888888844</v>
      </c>
      <c r="C195" s="58">
        <v>0</v>
      </c>
    </row>
    <row r="196" spans="2:3" x14ac:dyDescent="0.25">
      <c r="B196" s="75">
        <v>0.50208333333333288</v>
      </c>
      <c r="C196" s="58">
        <v>0</v>
      </c>
    </row>
    <row r="197" spans="2:3" x14ac:dyDescent="0.25">
      <c r="B197" s="75">
        <v>0.50277777777777732</v>
      </c>
      <c r="C197" s="58">
        <v>0</v>
      </c>
    </row>
    <row r="198" spans="2:3" x14ac:dyDescent="0.25">
      <c r="B198" s="75">
        <v>0.50347222222222177</v>
      </c>
      <c r="C198" s="58">
        <v>0.27029519966543358</v>
      </c>
    </row>
    <row r="199" spans="2:3" x14ac:dyDescent="0.25">
      <c r="B199" s="75">
        <v>0.50416666666666621</v>
      </c>
      <c r="C199" s="58">
        <v>9.9153953996890726E-2</v>
      </c>
    </row>
    <row r="200" spans="2:3" x14ac:dyDescent="0.25">
      <c r="B200" s="75">
        <v>0.50486111111111065</v>
      </c>
      <c r="C200" s="58">
        <v>0.15738523568844964</v>
      </c>
    </row>
    <row r="201" spans="2:3" x14ac:dyDescent="0.25">
      <c r="B201" s="75">
        <v>0.50555555555555509</v>
      </c>
      <c r="C201" s="58">
        <v>0</v>
      </c>
    </row>
    <row r="202" spans="2:3" x14ac:dyDescent="0.25">
      <c r="B202" s="75">
        <v>0.50624999999999953</v>
      </c>
      <c r="C202" s="58">
        <v>0.1629415650611542</v>
      </c>
    </row>
    <row r="203" spans="2:3" x14ac:dyDescent="0.25">
      <c r="B203" s="75">
        <v>0.50694444444444398</v>
      </c>
      <c r="C203" s="58">
        <v>0.27487134553320597</v>
      </c>
    </row>
    <row r="204" spans="2:3" x14ac:dyDescent="0.25">
      <c r="B204" s="75">
        <v>0.50763888888888842</v>
      </c>
      <c r="C204" s="58">
        <v>0</v>
      </c>
    </row>
    <row r="205" spans="2:3" x14ac:dyDescent="0.25">
      <c r="B205" s="75">
        <v>0.50833333333333286</v>
      </c>
      <c r="C205" s="58">
        <v>0</v>
      </c>
    </row>
    <row r="206" spans="2:3" x14ac:dyDescent="0.25">
      <c r="B206" s="75">
        <v>0.5090277777777773</v>
      </c>
      <c r="C206" s="58">
        <v>0.77760803185370087</v>
      </c>
    </row>
    <row r="207" spans="2:3" x14ac:dyDescent="0.25">
      <c r="B207" s="75">
        <v>0.50972222222222174</v>
      </c>
      <c r="C207" s="58">
        <v>0.19414709284356818</v>
      </c>
    </row>
    <row r="208" spans="2:3" x14ac:dyDescent="0.25">
      <c r="B208" s="75">
        <v>0.51041666666666619</v>
      </c>
      <c r="C208" s="58">
        <v>0</v>
      </c>
    </row>
    <row r="209" spans="2:3" x14ac:dyDescent="0.25">
      <c r="B209" s="75">
        <v>0.51111111111111063</v>
      </c>
      <c r="C209" s="58">
        <v>1.9027621809876313E-2</v>
      </c>
    </row>
    <row r="210" spans="2:3" x14ac:dyDescent="0.25">
      <c r="B210" s="75">
        <v>0.51180555555555507</v>
      </c>
      <c r="C210" s="58">
        <v>0</v>
      </c>
    </row>
    <row r="211" spans="2:3" x14ac:dyDescent="0.25">
      <c r="B211" s="75">
        <v>0.51249999999999951</v>
      </c>
      <c r="C211" s="58">
        <v>0.64521541244228087</v>
      </c>
    </row>
    <row r="212" spans="2:3" x14ac:dyDescent="0.25">
      <c r="B212" s="75">
        <v>0.51319444444444395</v>
      </c>
      <c r="C212" s="58">
        <v>0</v>
      </c>
    </row>
    <row r="213" spans="2:3" x14ac:dyDescent="0.25">
      <c r="B213" s="75">
        <v>0.5138888888888884</v>
      </c>
      <c r="C213" s="58">
        <v>0.48682851095901164</v>
      </c>
    </row>
    <row r="214" spans="2:3" x14ac:dyDescent="0.25">
      <c r="B214" s="75">
        <v>0.51458333333333284</v>
      </c>
      <c r="C214" s="58">
        <v>0</v>
      </c>
    </row>
    <row r="215" spans="2:3" x14ac:dyDescent="0.25">
      <c r="B215" s="75">
        <v>0.51527777777777728</v>
      </c>
      <c r="C215" s="58">
        <v>0</v>
      </c>
    </row>
    <row r="216" spans="2:3" x14ac:dyDescent="0.25">
      <c r="B216" s="75">
        <v>0.51597222222222172</v>
      </c>
      <c r="C216" s="58">
        <v>0.76550739062896533</v>
      </c>
    </row>
    <row r="217" spans="2:3" x14ac:dyDescent="0.25">
      <c r="B217" s="75">
        <v>0.51666666666666616</v>
      </c>
      <c r="C217" s="58">
        <v>1.1730721539423186</v>
      </c>
    </row>
    <row r="218" spans="2:3" x14ac:dyDescent="0.25">
      <c r="B218" s="75">
        <v>0.51736111111111061</v>
      </c>
      <c r="C218" s="58">
        <v>0</v>
      </c>
    </row>
    <row r="219" spans="2:3" x14ac:dyDescent="0.25">
      <c r="B219" s="75">
        <v>0.51805555555555505</v>
      </c>
      <c r="C219" s="58">
        <v>0.14503721805970521</v>
      </c>
    </row>
    <row r="220" spans="2:3" x14ac:dyDescent="0.25">
      <c r="B220" s="75">
        <v>0.51874999999999949</v>
      </c>
      <c r="C220" s="58">
        <v>4.8677863177652776E-2</v>
      </c>
    </row>
    <row r="221" spans="2:3" x14ac:dyDescent="0.25">
      <c r="B221" s="75">
        <v>0.51944444444444393</v>
      </c>
      <c r="C221" s="58">
        <v>0.35354207576076341</v>
      </c>
    </row>
    <row r="222" spans="2:3" x14ac:dyDescent="0.25">
      <c r="B222" s="75">
        <v>0.52013888888888837</v>
      </c>
      <c r="C222" s="58">
        <v>0</v>
      </c>
    </row>
    <row r="223" spans="2:3" x14ac:dyDescent="0.25">
      <c r="B223" s="75">
        <v>0.52083333333333282</v>
      </c>
      <c r="C223" s="58">
        <v>0.13597745640755579</v>
      </c>
    </row>
    <row r="224" spans="2:3" x14ac:dyDescent="0.25">
      <c r="B224" s="75">
        <v>0.52152777777777726</v>
      </c>
      <c r="C224" s="58">
        <v>0</v>
      </c>
    </row>
    <row r="225" spans="2:3" x14ac:dyDescent="0.25">
      <c r="B225" s="75">
        <v>0.5222222222222217</v>
      </c>
      <c r="C225" s="58">
        <v>0</v>
      </c>
    </row>
    <row r="226" spans="2:3" x14ac:dyDescent="0.25">
      <c r="B226" s="75">
        <v>0.52291666666666614</v>
      </c>
      <c r="C226" s="58">
        <v>0</v>
      </c>
    </row>
    <row r="227" spans="2:3" x14ac:dyDescent="0.25">
      <c r="B227" s="75">
        <v>0.52361111111111058</v>
      </c>
      <c r="C227" s="58">
        <v>0</v>
      </c>
    </row>
    <row r="228" spans="2:3" x14ac:dyDescent="0.25">
      <c r="B228" s="75">
        <v>0.52430555555555503</v>
      </c>
      <c r="C228" s="58">
        <v>8.2927101269512388E-2</v>
      </c>
    </row>
    <row r="229" spans="2:3" x14ac:dyDescent="0.25">
      <c r="B229" s="75">
        <v>0.52499999999999947</v>
      </c>
      <c r="C229" s="58">
        <v>0</v>
      </c>
    </row>
    <row r="230" spans="2:3" x14ac:dyDescent="0.25">
      <c r="B230" s="75">
        <v>0.52569444444444391</v>
      </c>
      <c r="C230" s="58">
        <v>0.36712540654348219</v>
      </c>
    </row>
    <row r="231" spans="2:3" x14ac:dyDescent="0.25">
      <c r="B231" s="75">
        <v>0.52638888888888835</v>
      </c>
      <c r="C231" s="58">
        <v>0</v>
      </c>
    </row>
    <row r="232" spans="2:3" x14ac:dyDescent="0.25">
      <c r="B232" s="75">
        <v>0.52708333333333279</v>
      </c>
      <c r="C232" s="58">
        <v>0</v>
      </c>
    </row>
    <row r="233" spans="2:3" x14ac:dyDescent="0.25">
      <c r="B233" s="75">
        <v>0.52777777777777724</v>
      </c>
      <c r="C233" s="58">
        <v>0</v>
      </c>
    </row>
    <row r="234" spans="2:3" x14ac:dyDescent="0.25">
      <c r="B234" s="75">
        <v>0.52847222222222168</v>
      </c>
      <c r="C234" s="58">
        <v>0</v>
      </c>
    </row>
    <row r="235" spans="2:3" x14ac:dyDescent="0.25">
      <c r="B235" s="75">
        <v>0.52916666666666612</v>
      </c>
      <c r="C235" s="58">
        <v>4.9867453750553565</v>
      </c>
    </row>
    <row r="236" spans="2:3" x14ac:dyDescent="0.25">
      <c r="B236" s="75">
        <v>0.52986111111111056</v>
      </c>
      <c r="C236" s="58">
        <v>0</v>
      </c>
    </row>
    <row r="237" spans="2:3" x14ac:dyDescent="0.25">
      <c r="B237" s="75">
        <v>0.530555555555555</v>
      </c>
      <c r="C237" s="58">
        <v>0.11550745963483462</v>
      </c>
    </row>
    <row r="238" spans="2:3" x14ac:dyDescent="0.25">
      <c r="B238" s="75">
        <v>0.53124999999999944</v>
      </c>
      <c r="C238" s="58">
        <v>0.10556566709171379</v>
      </c>
    </row>
    <row r="239" spans="2:3" x14ac:dyDescent="0.25">
      <c r="B239" s="75">
        <v>0.53194444444444389</v>
      </c>
      <c r="C239" s="58">
        <v>0.56657284341660696</v>
      </c>
    </row>
    <row r="240" spans="2:3" x14ac:dyDescent="0.25">
      <c r="B240" s="75">
        <v>0.53263888888888833</v>
      </c>
      <c r="C240" s="58">
        <v>0.29634436582001583</v>
      </c>
    </row>
    <row r="241" spans="2:3" x14ac:dyDescent="0.25">
      <c r="B241" s="75">
        <v>0.53333333333333277</v>
      </c>
      <c r="C241" s="58">
        <v>0</v>
      </c>
    </row>
    <row r="242" spans="2:3" x14ac:dyDescent="0.25">
      <c r="B242" s="75">
        <v>0.53402777777777721</v>
      </c>
      <c r="C242" s="58">
        <v>0.22541185372009451</v>
      </c>
    </row>
    <row r="243" spans="2:3" x14ac:dyDescent="0.25">
      <c r="B243" s="75">
        <v>0.53472222222222165</v>
      </c>
      <c r="C243" s="58">
        <v>0</v>
      </c>
    </row>
    <row r="244" spans="2:3" x14ac:dyDescent="0.25">
      <c r="B244" s="75">
        <v>0.5354166666666661</v>
      </c>
      <c r="C244" s="58">
        <v>0.87502334139043081</v>
      </c>
    </row>
    <row r="245" spans="2:3" x14ac:dyDescent="0.25">
      <c r="B245" s="75">
        <v>0.53611111111111054</v>
      </c>
      <c r="C245" s="58">
        <v>0</v>
      </c>
    </row>
    <row r="246" spans="2:3" x14ac:dyDescent="0.25">
      <c r="B246" s="75">
        <v>0.53680555555555498</v>
      </c>
      <c r="C246" s="58">
        <v>8.9140299663945405E-2</v>
      </c>
    </row>
    <row r="247" spans="2:3" x14ac:dyDescent="0.25">
      <c r="B247" s="75">
        <v>0.53749999999999942</v>
      </c>
      <c r="C247" s="58">
        <v>0</v>
      </c>
    </row>
    <row r="248" spans="2:3" x14ac:dyDescent="0.25">
      <c r="B248" s="75">
        <v>0.53819444444444386</v>
      </c>
      <c r="C248" s="58">
        <v>0.70553883381139848</v>
      </c>
    </row>
    <row r="249" spans="2:3" x14ac:dyDescent="0.25">
      <c r="B249" s="75">
        <v>0.53888888888888831</v>
      </c>
      <c r="C249" s="58">
        <v>0</v>
      </c>
    </row>
    <row r="250" spans="2:3" x14ac:dyDescent="0.25">
      <c r="B250" s="75">
        <v>0.53958333333333275</v>
      </c>
      <c r="C250" s="58">
        <v>0</v>
      </c>
    </row>
    <row r="251" spans="2:3" x14ac:dyDescent="0.25">
      <c r="B251" s="75">
        <v>0.54027777777777719</v>
      </c>
      <c r="C251" s="58">
        <v>0</v>
      </c>
    </row>
    <row r="252" spans="2:3" x14ac:dyDescent="0.25">
      <c r="B252" s="75">
        <v>0.54097222222222163</v>
      </c>
      <c r="C252" s="58">
        <v>0</v>
      </c>
    </row>
    <row r="253" spans="2:3" x14ac:dyDescent="0.25">
      <c r="B253" s="75">
        <v>0.54166666666666607</v>
      </c>
      <c r="C253" s="58">
        <v>0.10031785429909831</v>
      </c>
    </row>
    <row r="254" spans="2:3" x14ac:dyDescent="0.25">
      <c r="B254" s="75">
        <v>0.54236111111111052</v>
      </c>
      <c r="C254" s="58">
        <v>0</v>
      </c>
    </row>
    <row r="255" spans="2:3" x14ac:dyDescent="0.25">
      <c r="B255" s="75">
        <v>0.54305555555555496</v>
      </c>
      <c r="C255" s="58">
        <v>1.9130938002067457</v>
      </c>
    </row>
    <row r="256" spans="2:3" x14ac:dyDescent="0.25">
      <c r="B256" s="75">
        <v>0.5437499999999994</v>
      </c>
      <c r="C256" s="58">
        <v>0.18615691809737003</v>
      </c>
    </row>
    <row r="257" spans="2:3" x14ac:dyDescent="0.25">
      <c r="B257" s="75">
        <v>0.54444444444444384</v>
      </c>
      <c r="C257" s="58">
        <v>0.56444761682693123</v>
      </c>
    </row>
    <row r="258" spans="2:3" x14ac:dyDescent="0.25">
      <c r="B258" s="75">
        <v>0.54513888888888828</v>
      </c>
      <c r="C258" s="58">
        <v>0.12928347930922279</v>
      </c>
    </row>
    <row r="259" spans="2:3" x14ac:dyDescent="0.25">
      <c r="B259" s="75">
        <v>0.54583333333333273</v>
      </c>
      <c r="C259" s="58">
        <v>2.9191735289615282</v>
      </c>
    </row>
    <row r="260" spans="2:3" x14ac:dyDescent="0.25">
      <c r="B260" s="75">
        <v>0.54652777777777717</v>
      </c>
      <c r="C260" s="58">
        <v>1.2670328516497238</v>
      </c>
    </row>
    <row r="261" spans="2:3" x14ac:dyDescent="0.25">
      <c r="B261" s="75">
        <v>0.54722222222222161</v>
      </c>
      <c r="C261" s="58">
        <v>0</v>
      </c>
    </row>
    <row r="262" spans="2:3" x14ac:dyDescent="0.25">
      <c r="B262" s="75">
        <v>0.54791666666666605</v>
      </c>
      <c r="C262" s="58">
        <v>0.1564739864631382</v>
      </c>
    </row>
    <row r="263" spans="2:3" x14ac:dyDescent="0.25">
      <c r="B263" s="75">
        <v>0.54861111111111049</v>
      </c>
      <c r="C263" s="58">
        <v>0</v>
      </c>
    </row>
    <row r="264" spans="2:3" x14ac:dyDescent="0.25">
      <c r="B264" s="75">
        <v>0.54930555555555494</v>
      </c>
      <c r="C264" s="58">
        <v>0.29813269984048274</v>
      </c>
    </row>
    <row r="265" spans="2:3" x14ac:dyDescent="0.25">
      <c r="B265" s="75">
        <v>0.54999999999999938</v>
      </c>
      <c r="C265" s="58">
        <v>0.30590610227796816</v>
      </c>
    </row>
    <row r="266" spans="2:3" x14ac:dyDescent="0.25">
      <c r="B266" s="75">
        <v>0.55069444444444382</v>
      </c>
      <c r="C266" s="58">
        <v>1.267451026079653E-2</v>
      </c>
    </row>
    <row r="267" spans="2:3" x14ac:dyDescent="0.25">
      <c r="B267" s="75">
        <v>0.55138888888888826</v>
      </c>
      <c r="C267" s="58">
        <v>0.65606315388166159</v>
      </c>
    </row>
    <row r="268" spans="2:3" x14ac:dyDescent="0.25">
      <c r="B268" s="75">
        <v>0.5520833333333327</v>
      </c>
      <c r="C268" s="58">
        <v>7.4214463112518475E-2</v>
      </c>
    </row>
    <row r="269" spans="2:3" x14ac:dyDescent="0.25">
      <c r="B269" s="75">
        <v>0.55277777777777715</v>
      </c>
      <c r="C269" s="58">
        <v>4.6354717109023329E-2</v>
      </c>
    </row>
    <row r="270" spans="2:3" x14ac:dyDescent="0.25">
      <c r="B270" s="75">
        <v>0.55347222222222159</v>
      </c>
      <c r="C270" s="58">
        <v>0.38265034261795389</v>
      </c>
    </row>
    <row r="271" spans="2:3" x14ac:dyDescent="0.25">
      <c r="B271" s="75">
        <v>0.55416666666666603</v>
      </c>
      <c r="C271" s="58">
        <v>1.1354324382663123</v>
      </c>
    </row>
    <row r="272" spans="2:3" x14ac:dyDescent="0.25">
      <c r="B272" s="75">
        <v>0.55486111111111047</v>
      </c>
      <c r="C272" s="58">
        <v>0.2659020408090057</v>
      </c>
    </row>
    <row r="273" spans="2:3" x14ac:dyDescent="0.25">
      <c r="B273" s="75">
        <v>0.55555555555555491</v>
      </c>
      <c r="C273" s="58">
        <v>0</v>
      </c>
    </row>
    <row r="274" spans="2:3" x14ac:dyDescent="0.25">
      <c r="B274" s="75">
        <v>0.55624999999999936</v>
      </c>
      <c r="C274" s="58">
        <v>0.11442127463462709</v>
      </c>
    </row>
    <row r="275" spans="2:3" x14ac:dyDescent="0.25">
      <c r="B275" s="75">
        <v>0.5569444444444438</v>
      </c>
      <c r="C275" s="58">
        <v>0.47398110180983033</v>
      </c>
    </row>
    <row r="276" spans="2:3" x14ac:dyDescent="0.25">
      <c r="B276" s="75">
        <v>0.55763888888888824</v>
      </c>
      <c r="C276" s="58">
        <v>1.3812981516528144</v>
      </c>
    </row>
    <row r="277" spans="2:3" x14ac:dyDescent="0.25">
      <c r="B277" s="75">
        <v>0.55833333333333268</v>
      </c>
      <c r="C277" s="58">
        <v>0</v>
      </c>
    </row>
    <row r="278" spans="2:3" x14ac:dyDescent="0.25">
      <c r="B278" s="75">
        <v>0.55902777777777712</v>
      </c>
      <c r="C278" s="58">
        <v>0</v>
      </c>
    </row>
    <row r="279" spans="2:3" x14ac:dyDescent="0.25">
      <c r="B279" s="75">
        <v>0.55972222222222157</v>
      </c>
      <c r="C279" s="58">
        <v>0.46495671937178423</v>
      </c>
    </row>
    <row r="280" spans="2:3" x14ac:dyDescent="0.25">
      <c r="B280" s="75">
        <v>0.56041666666666601</v>
      </c>
      <c r="C280" s="58">
        <v>0.43150470317322243</v>
      </c>
    </row>
    <row r="281" spans="2:3" x14ac:dyDescent="0.25">
      <c r="B281" s="75">
        <v>0.56111111111111045</v>
      </c>
      <c r="C281" s="58">
        <v>1.6520874532318683</v>
      </c>
    </row>
    <row r="282" spans="2:3" x14ac:dyDescent="0.25">
      <c r="B282" s="75">
        <v>0.56180555555555489</v>
      </c>
      <c r="C282" s="58">
        <v>0</v>
      </c>
    </row>
    <row r="283" spans="2:3" x14ac:dyDescent="0.25">
      <c r="B283" s="75">
        <v>0.56249999999999933</v>
      </c>
      <c r="C283" s="58">
        <v>1.4938269870677079</v>
      </c>
    </row>
    <row r="284" spans="2:3" x14ac:dyDescent="0.25">
      <c r="B284" s="75">
        <v>0.56319444444444378</v>
      </c>
      <c r="C284" s="58">
        <v>0</v>
      </c>
    </row>
    <row r="285" spans="2:3" x14ac:dyDescent="0.25">
      <c r="B285" s="75">
        <v>0.56388888888888822</v>
      </c>
      <c r="C285" s="58">
        <v>0</v>
      </c>
    </row>
    <row r="286" spans="2:3" x14ac:dyDescent="0.25">
      <c r="B286" s="75">
        <v>0.56458333333333266</v>
      </c>
      <c r="C286" s="58">
        <v>0</v>
      </c>
    </row>
    <row r="287" spans="2:3" x14ac:dyDescent="0.25">
      <c r="B287" s="75">
        <v>0.5652777777777771</v>
      </c>
      <c r="C287" s="58">
        <v>0</v>
      </c>
    </row>
    <row r="288" spans="2:3" x14ac:dyDescent="0.25">
      <c r="B288" s="75">
        <v>0.56597222222222154</v>
      </c>
      <c r="C288" s="58">
        <v>1.2519812059017381</v>
      </c>
    </row>
    <row r="289" spans="2:3" x14ac:dyDescent="0.25">
      <c r="B289" s="75">
        <v>0.56666666666666599</v>
      </c>
      <c r="C289" s="58">
        <v>0.37468686051071015</v>
      </c>
    </row>
    <row r="290" spans="2:3" x14ac:dyDescent="0.25">
      <c r="B290" s="75">
        <v>0.56736111111111043</v>
      </c>
      <c r="C290" s="58">
        <v>0</v>
      </c>
    </row>
    <row r="291" spans="2:3" x14ac:dyDescent="0.25">
      <c r="B291" s="75">
        <v>0.56805555555555487</v>
      </c>
      <c r="C291" s="58">
        <v>0.32858245367941685</v>
      </c>
    </row>
    <row r="292" spans="2:3" x14ac:dyDescent="0.25">
      <c r="B292" s="75">
        <v>0.56874999999999931</v>
      </c>
      <c r="C292" s="58">
        <v>0.2406300797910971</v>
      </c>
    </row>
    <row r="293" spans="2:3" x14ac:dyDescent="0.25">
      <c r="B293" s="75">
        <v>0.56944444444444375</v>
      </c>
      <c r="C293" s="58">
        <v>0</v>
      </c>
    </row>
    <row r="294" spans="2:3" x14ac:dyDescent="0.25">
      <c r="B294" s="75">
        <v>0.5701388888888882</v>
      </c>
      <c r="C294" s="58">
        <v>0.5557334905291853</v>
      </c>
    </row>
    <row r="295" spans="2:3" x14ac:dyDescent="0.25">
      <c r="B295" s="75">
        <v>0.57083333333333264</v>
      </c>
      <c r="C295" s="58">
        <v>0</v>
      </c>
    </row>
    <row r="296" spans="2:3" x14ac:dyDescent="0.25">
      <c r="B296" s="75">
        <v>0.57152777777777708</v>
      </c>
      <c r="C296" s="58">
        <v>0</v>
      </c>
    </row>
    <row r="297" spans="2:3" x14ac:dyDescent="0.25">
      <c r="B297" s="75">
        <v>0.57222222222222152</v>
      </c>
      <c r="C297" s="58">
        <v>0</v>
      </c>
    </row>
    <row r="298" spans="2:3" x14ac:dyDescent="0.25">
      <c r="B298" s="75">
        <v>0.57291666666666596</v>
      </c>
      <c r="C298" s="58">
        <v>0</v>
      </c>
    </row>
    <row r="299" spans="2:3" x14ac:dyDescent="0.25">
      <c r="B299" s="75">
        <v>0.57361111111111041</v>
      </c>
      <c r="C299" s="58">
        <v>0</v>
      </c>
    </row>
    <row r="300" spans="2:3" x14ac:dyDescent="0.25">
      <c r="B300" s="75">
        <v>0.57430555555555485</v>
      </c>
      <c r="C300" s="58">
        <v>2.0736154071529094</v>
      </c>
    </row>
    <row r="301" spans="2:3" x14ac:dyDescent="0.25">
      <c r="B301" s="75">
        <v>0.57499999999999929</v>
      </c>
      <c r="C301" s="58">
        <v>0.37644246029258926</v>
      </c>
    </row>
    <row r="302" spans="2:3" x14ac:dyDescent="0.25">
      <c r="B302" s="75">
        <v>0.57569444444444373</v>
      </c>
      <c r="C302" s="58">
        <v>7.10670382340549E-2</v>
      </c>
    </row>
    <row r="303" spans="2:3" x14ac:dyDescent="0.25">
      <c r="B303" s="75">
        <v>0.57638888888888817</v>
      </c>
      <c r="C303" s="58">
        <v>0</v>
      </c>
    </row>
    <row r="304" spans="2:3" x14ac:dyDescent="0.25">
      <c r="B304" s="75">
        <v>0.57708333333333262</v>
      </c>
      <c r="C304" s="58">
        <v>0</v>
      </c>
    </row>
    <row r="305" spans="2:3" x14ac:dyDescent="0.25">
      <c r="B305" s="75">
        <v>0.57777777777777706</v>
      </c>
      <c r="C305" s="58">
        <v>0</v>
      </c>
    </row>
    <row r="306" spans="2:3" x14ac:dyDescent="0.25">
      <c r="B306" s="75">
        <v>0.5784722222222215</v>
      </c>
      <c r="C306" s="58">
        <v>0</v>
      </c>
    </row>
    <row r="307" spans="2:3" x14ac:dyDescent="0.25">
      <c r="B307" s="75">
        <v>0.57916666666666594</v>
      </c>
      <c r="C307" s="58">
        <v>0</v>
      </c>
    </row>
    <row r="308" spans="2:3" x14ac:dyDescent="0.25">
      <c r="B308" s="75">
        <v>0.57986111111111038</v>
      </c>
      <c r="C308" s="58">
        <v>0</v>
      </c>
    </row>
    <row r="309" spans="2:3" x14ac:dyDescent="0.25">
      <c r="B309" s="75">
        <v>0.58055555555555483</v>
      </c>
      <c r="C309" s="58">
        <v>0</v>
      </c>
    </row>
    <row r="310" spans="2:3" x14ac:dyDescent="0.25">
      <c r="B310" s="75">
        <v>0.58124999999999927</v>
      </c>
      <c r="C310" s="58">
        <v>0</v>
      </c>
    </row>
    <row r="311" spans="2:3" x14ac:dyDescent="0.25">
      <c r="B311" s="75">
        <v>0.58194444444444371</v>
      </c>
      <c r="C311" s="58">
        <v>0</v>
      </c>
    </row>
    <row r="312" spans="2:3" x14ac:dyDescent="0.25">
      <c r="B312" s="75">
        <v>0.58263888888888815</v>
      </c>
      <c r="C312" s="58">
        <v>0.42481540169141774</v>
      </c>
    </row>
    <row r="313" spans="2:3" x14ac:dyDescent="0.25">
      <c r="B313" s="75">
        <v>0.58333333333333259</v>
      </c>
      <c r="C313" s="58">
        <v>0</v>
      </c>
    </row>
    <row r="314" spans="2:3" x14ac:dyDescent="0.25">
      <c r="B314" s="75">
        <v>0.58402777777777704</v>
      </c>
      <c r="C314" s="58">
        <v>0.18296838483997235</v>
      </c>
    </row>
    <row r="315" spans="2:3" x14ac:dyDescent="0.25">
      <c r="B315" s="75">
        <v>0.58472222222222148</v>
      </c>
      <c r="C315" s="58">
        <v>0.18578525212546473</v>
      </c>
    </row>
    <row r="316" spans="2:3" x14ac:dyDescent="0.25">
      <c r="B316" s="75">
        <v>0.58541666666666592</v>
      </c>
      <c r="C316" s="58">
        <v>0</v>
      </c>
    </row>
    <row r="317" spans="2:3" x14ac:dyDescent="0.25">
      <c r="B317" s="75">
        <v>0.58611111111111036</v>
      </c>
      <c r="C317" s="58">
        <v>1.4815775117436547</v>
      </c>
    </row>
    <row r="318" spans="2:3" x14ac:dyDescent="0.25">
      <c r="B318" s="75">
        <v>0.5868055555555548</v>
      </c>
      <c r="C318" s="58">
        <v>0.6867618273866859</v>
      </c>
    </row>
    <row r="319" spans="2:3" x14ac:dyDescent="0.25">
      <c r="B319" s="75">
        <v>0.58749999999999925</v>
      </c>
      <c r="C319" s="58">
        <v>1.6727851067404382</v>
      </c>
    </row>
    <row r="320" spans="2:3" x14ac:dyDescent="0.25">
      <c r="B320" s="75">
        <v>0.58819444444444369</v>
      </c>
      <c r="C320" s="58">
        <v>0.20351222919425091</v>
      </c>
    </row>
    <row r="321" spans="2:3" x14ac:dyDescent="0.25">
      <c r="B321" s="75">
        <v>0.58888888888888813</v>
      </c>
      <c r="C321" s="58">
        <v>0.96724042383331976</v>
      </c>
    </row>
    <row r="322" spans="2:3" x14ac:dyDescent="0.25">
      <c r="B322" s="75">
        <v>0.58958333333333257</v>
      </c>
      <c r="C322" s="58">
        <v>0</v>
      </c>
    </row>
    <row r="323" spans="2:3" x14ac:dyDescent="0.25">
      <c r="B323" s="75">
        <v>0.59027777777777701</v>
      </c>
      <c r="C323" s="58">
        <v>0.1895867285750866</v>
      </c>
    </row>
    <row r="324" spans="2:3" x14ac:dyDescent="0.25">
      <c r="B324" s="75">
        <v>0.59097222222222145</v>
      </c>
      <c r="C324" s="58">
        <v>9.7918812600438207E-2</v>
      </c>
    </row>
    <row r="325" spans="2:3" x14ac:dyDescent="0.25">
      <c r="B325" s="75">
        <v>0.5916666666666659</v>
      </c>
      <c r="C325" s="58">
        <v>0</v>
      </c>
    </row>
    <row r="326" spans="2:3" x14ac:dyDescent="0.25">
      <c r="B326" s="75">
        <v>0.59236111111111034</v>
      </c>
      <c r="C326" s="58">
        <v>0.4909637211107688</v>
      </c>
    </row>
    <row r="327" spans="2:3" x14ac:dyDescent="0.25">
      <c r="B327" s="75">
        <v>0.59305555555555478</v>
      </c>
      <c r="C327" s="58">
        <v>7.8814146730136744E-2</v>
      </c>
    </row>
    <row r="328" spans="2:3" x14ac:dyDescent="0.25">
      <c r="B328" s="75">
        <v>0.59374999999999922</v>
      </c>
      <c r="C328" s="58">
        <v>0</v>
      </c>
    </row>
    <row r="329" spans="2:3" x14ac:dyDescent="0.25">
      <c r="B329" s="75">
        <v>0.59444444444444366</v>
      </c>
      <c r="C329" s="58">
        <v>0.65427569851248324</v>
      </c>
    </row>
    <row r="330" spans="2:3" x14ac:dyDescent="0.25">
      <c r="B330" s="75">
        <v>0.59513888888888811</v>
      </c>
      <c r="C330" s="58">
        <v>1.4787596283298536</v>
      </c>
    </row>
    <row r="331" spans="2:3" x14ac:dyDescent="0.25">
      <c r="B331" s="75">
        <v>0.59583333333333255</v>
      </c>
      <c r="C331" s="58">
        <v>0.29241308678134997</v>
      </c>
    </row>
    <row r="332" spans="2:3" x14ac:dyDescent="0.25">
      <c r="B332" s="75">
        <v>0.59652777777777699</v>
      </c>
      <c r="C332" s="58">
        <v>0</v>
      </c>
    </row>
    <row r="333" spans="2:3" x14ac:dyDescent="0.25">
      <c r="B333" s="75">
        <v>0.59722222222222143</v>
      </c>
      <c r="C333" s="58">
        <v>1.1838348484244858</v>
      </c>
    </row>
    <row r="334" spans="2:3" x14ac:dyDescent="0.25">
      <c r="B334" s="75">
        <v>0.59791666666666587</v>
      </c>
      <c r="C334" s="58">
        <v>0.17927305759396944</v>
      </c>
    </row>
    <row r="335" spans="2:3" x14ac:dyDescent="0.25">
      <c r="B335" s="75">
        <v>0.59861111111111032</v>
      </c>
      <c r="C335" s="58">
        <v>2.595085023355197</v>
      </c>
    </row>
    <row r="336" spans="2:3" x14ac:dyDescent="0.25">
      <c r="B336" s="75">
        <v>0.59930555555555476</v>
      </c>
      <c r="C336" s="58">
        <v>0</v>
      </c>
    </row>
    <row r="337" spans="2:3" x14ac:dyDescent="0.25">
      <c r="B337" s="75">
        <v>0.5999999999999992</v>
      </c>
      <c r="C337" s="58">
        <v>2.6490383886465713E-2</v>
      </c>
    </row>
    <row r="338" spans="2:3" x14ac:dyDescent="0.25">
      <c r="B338" s="75">
        <v>0.60069444444444364</v>
      </c>
      <c r="C338" s="58">
        <v>1.3440554664009794</v>
      </c>
    </row>
    <row r="339" spans="2:3" x14ac:dyDescent="0.25">
      <c r="B339" s="75">
        <v>0.60138888888888808</v>
      </c>
      <c r="C339" s="58">
        <v>0</v>
      </c>
    </row>
    <row r="340" spans="2:3" x14ac:dyDescent="0.25">
      <c r="B340" s="75">
        <v>0.60208333333333253</v>
      </c>
      <c r="C340" s="58">
        <v>0</v>
      </c>
    </row>
    <row r="341" spans="2:3" x14ac:dyDescent="0.25">
      <c r="B341" s="75">
        <v>0.60277777777777697</v>
      </c>
      <c r="C341" s="58">
        <v>0</v>
      </c>
    </row>
    <row r="342" spans="2:3" x14ac:dyDescent="0.25">
      <c r="B342" s="75">
        <v>0.60347222222222141</v>
      </c>
      <c r="C342" s="58">
        <v>1.0080954548566878</v>
      </c>
    </row>
    <row r="343" spans="2:3" x14ac:dyDescent="0.25">
      <c r="B343" s="75">
        <v>0.60416666666666585</v>
      </c>
      <c r="C343" s="58">
        <v>0.16889810246313233</v>
      </c>
    </row>
    <row r="344" spans="2:3" x14ac:dyDescent="0.25">
      <c r="B344" s="75">
        <v>0.60486111111111029</v>
      </c>
      <c r="C344" s="58">
        <v>0</v>
      </c>
    </row>
    <row r="345" spans="2:3" x14ac:dyDescent="0.25">
      <c r="B345" s="75">
        <v>0.60555555555555474</v>
      </c>
      <c r="C345" s="58">
        <v>2.0390786367931817</v>
      </c>
    </row>
    <row r="346" spans="2:3" x14ac:dyDescent="0.25">
      <c r="B346" s="75">
        <v>0.60624999999999918</v>
      </c>
      <c r="C346" s="58">
        <v>0.89563691216025187</v>
      </c>
    </row>
    <row r="347" spans="2:3" x14ac:dyDescent="0.25">
      <c r="B347" s="75">
        <v>0.60694444444444362</v>
      </c>
      <c r="C347" s="58">
        <v>2.4515246238426975</v>
      </c>
    </row>
    <row r="348" spans="2:3" x14ac:dyDescent="0.25">
      <c r="B348" s="75">
        <v>0.60763888888888806</v>
      </c>
      <c r="C348" s="58">
        <v>2.650896119583261</v>
      </c>
    </row>
    <row r="349" spans="2:3" x14ac:dyDescent="0.25">
      <c r="B349" s="75">
        <v>0.6083333333333325</v>
      </c>
      <c r="C349" s="58">
        <v>0.36660689271984048</v>
      </c>
    </row>
    <row r="350" spans="2:3" x14ac:dyDescent="0.25">
      <c r="B350" s="75">
        <v>0.60902777777777695</v>
      </c>
      <c r="C350" s="58">
        <v>2.3796991080561092E-2</v>
      </c>
    </row>
    <row r="351" spans="2:3" x14ac:dyDescent="0.25">
      <c r="B351" s="75">
        <v>0.60972222222222139</v>
      </c>
      <c r="C351" s="58">
        <v>0.5375883924972702</v>
      </c>
    </row>
    <row r="352" spans="2:3" x14ac:dyDescent="0.25">
      <c r="B352" s="75">
        <v>0.61041666666666583</v>
      </c>
      <c r="C352" s="58">
        <v>3.6392982361717925</v>
      </c>
    </row>
    <row r="353" spans="2:3" x14ac:dyDescent="0.25">
      <c r="B353" s="75">
        <v>0.61111111111111027</v>
      </c>
      <c r="C353" s="58">
        <v>0</v>
      </c>
    </row>
    <row r="354" spans="2:3" x14ac:dyDescent="0.25">
      <c r="B354" s="75">
        <v>0.61180555555555471</v>
      </c>
      <c r="C354" s="58">
        <v>1.0141224782734697</v>
      </c>
    </row>
    <row r="355" spans="2:3" x14ac:dyDescent="0.25">
      <c r="B355" s="75">
        <v>0.61249999999999916</v>
      </c>
      <c r="C355" s="58">
        <v>0</v>
      </c>
    </row>
    <row r="356" spans="2:3" x14ac:dyDescent="0.25">
      <c r="B356" s="75">
        <v>0.6131944444444436</v>
      </c>
      <c r="C356" s="58">
        <v>2.4858985566589435</v>
      </c>
    </row>
    <row r="357" spans="2:3" x14ac:dyDescent="0.25">
      <c r="B357" s="75">
        <v>0.61388888888888804</v>
      </c>
      <c r="C357" s="58">
        <v>1.2668703364316778</v>
      </c>
    </row>
    <row r="358" spans="2:3" x14ac:dyDescent="0.25">
      <c r="B358" s="75">
        <v>0.61458333333333248</v>
      </c>
      <c r="C358" s="58">
        <v>1.5175030714868487</v>
      </c>
    </row>
    <row r="359" spans="2:3" x14ac:dyDescent="0.25">
      <c r="B359" s="75">
        <v>0.61527777777777692</v>
      </c>
      <c r="C359" s="58">
        <v>0</v>
      </c>
    </row>
    <row r="360" spans="2:3" x14ac:dyDescent="0.25">
      <c r="B360" s="75">
        <v>0.61597222222222137</v>
      </c>
      <c r="C360" s="58">
        <v>5.9428003409128776</v>
      </c>
    </row>
    <row r="361" spans="2:3" x14ac:dyDescent="0.25">
      <c r="B361" s="75">
        <v>0.61666666666666581</v>
      </c>
      <c r="C361" s="58">
        <v>0</v>
      </c>
    </row>
    <row r="362" spans="2:3" x14ac:dyDescent="0.25">
      <c r="B362" s="75">
        <v>0.61736111111111025</v>
      </c>
      <c r="C362" s="58">
        <v>2.4633924863742629</v>
      </c>
    </row>
    <row r="363" spans="2:3" x14ac:dyDescent="0.25">
      <c r="B363" s="75">
        <v>0.61805555555555469</v>
      </c>
      <c r="C363" s="58">
        <v>1.8224901904808091</v>
      </c>
    </row>
    <row r="364" spans="2:3" x14ac:dyDescent="0.25">
      <c r="B364" s="75">
        <v>0.61874999999999913</v>
      </c>
      <c r="C364" s="58">
        <v>0.48242667274350226</v>
      </c>
    </row>
    <row r="365" spans="2:3" x14ac:dyDescent="0.25">
      <c r="B365" s="75">
        <v>0.61944444444444358</v>
      </c>
      <c r="C365" s="58">
        <v>0.88494363217228988</v>
      </c>
    </row>
    <row r="366" spans="2:3" x14ac:dyDescent="0.25">
      <c r="B366" s="75">
        <v>0.62013888888888802</v>
      </c>
      <c r="C366" s="58">
        <v>0.65545433519413288</v>
      </c>
    </row>
    <row r="367" spans="2:3" x14ac:dyDescent="0.25">
      <c r="B367" s="75">
        <v>0.62083333333333246</v>
      </c>
      <c r="C367" s="58">
        <v>0.15973302657164334</v>
      </c>
    </row>
    <row r="368" spans="2:3" x14ac:dyDescent="0.25">
      <c r="B368" s="75">
        <v>0.6215277777777769</v>
      </c>
      <c r="C368" s="58">
        <v>0.13568332094392302</v>
      </c>
    </row>
    <row r="369" spans="2:3" x14ac:dyDescent="0.25">
      <c r="B369" s="75">
        <v>0.62222222222222134</v>
      </c>
      <c r="C369" s="58">
        <v>2.5755081002214788</v>
      </c>
    </row>
    <row r="370" spans="2:3" x14ac:dyDescent="0.25">
      <c r="B370" s="75">
        <v>0.62291666666666579</v>
      </c>
      <c r="C370" s="58">
        <v>1.0401121600194259</v>
      </c>
    </row>
    <row r="371" spans="2:3" x14ac:dyDescent="0.25">
      <c r="B371" s="75">
        <v>0.62361111111111023</v>
      </c>
      <c r="C371" s="58">
        <v>1.8857488752918969</v>
      </c>
    </row>
    <row r="372" spans="2:3" x14ac:dyDescent="0.25">
      <c r="B372" s="75">
        <v>0.62430555555555467</v>
      </c>
      <c r="C372" s="58">
        <v>0</v>
      </c>
    </row>
    <row r="373" spans="2:3" x14ac:dyDescent="0.25">
      <c r="B373" s="75">
        <v>0.62499999999999911</v>
      </c>
      <c r="C373" s="58">
        <v>0</v>
      </c>
    </row>
    <row r="374" spans="2:3" x14ac:dyDescent="0.25">
      <c r="B374" s="75">
        <v>0.62569444444444355</v>
      </c>
      <c r="C374" s="58">
        <v>1.5037357554923676</v>
      </c>
    </row>
    <row r="375" spans="2:3" x14ac:dyDescent="0.25">
      <c r="B375" s="75">
        <v>0.626388888888888</v>
      </c>
      <c r="C375" s="58">
        <v>0</v>
      </c>
    </row>
    <row r="376" spans="2:3" x14ac:dyDescent="0.25">
      <c r="B376" s="75">
        <v>0.62708333333333244</v>
      </c>
      <c r="C376" s="58">
        <v>1.2361694218038342</v>
      </c>
    </row>
    <row r="377" spans="2:3" x14ac:dyDescent="0.25">
      <c r="B377" s="75">
        <v>0.62777777777777688</v>
      </c>
      <c r="C377" s="58">
        <v>2.4195499827146283</v>
      </c>
    </row>
    <row r="378" spans="2:3" x14ac:dyDescent="0.25">
      <c r="B378" s="75">
        <v>0.62847222222222132</v>
      </c>
      <c r="C378" s="58">
        <v>1.609047516675624</v>
      </c>
    </row>
    <row r="379" spans="2:3" x14ac:dyDescent="0.25">
      <c r="B379" s="75">
        <v>0.62916666666666576</v>
      </c>
      <c r="C379" s="58">
        <v>3.6215214584548163</v>
      </c>
    </row>
    <row r="380" spans="2:3" x14ac:dyDescent="0.25">
      <c r="B380" s="75">
        <v>0.62986111111111021</v>
      </c>
      <c r="C380" s="58">
        <v>0</v>
      </c>
    </row>
    <row r="381" spans="2:3" x14ac:dyDescent="0.25">
      <c r="B381" s="75">
        <v>0.63055555555555465</v>
      </c>
      <c r="C381" s="58">
        <v>1.8195699722806256</v>
      </c>
    </row>
    <row r="382" spans="2:3" x14ac:dyDescent="0.25">
      <c r="B382" s="75">
        <v>0.63124999999999909</v>
      </c>
      <c r="C382" s="58">
        <v>4.8365520002833282</v>
      </c>
    </row>
    <row r="383" spans="2:3" x14ac:dyDescent="0.25">
      <c r="B383" s="75">
        <v>0.63194444444444353</v>
      </c>
      <c r="C383" s="58">
        <v>0.59527043751670849</v>
      </c>
    </row>
    <row r="384" spans="2:3" x14ac:dyDescent="0.25">
      <c r="B384" s="75">
        <v>0.63263888888888797</v>
      </c>
      <c r="C384" s="58">
        <v>2.8640316460654898</v>
      </c>
    </row>
    <row r="385" spans="2:3" x14ac:dyDescent="0.25">
      <c r="B385" s="75">
        <v>0.63333333333333242</v>
      </c>
      <c r="C385" s="58">
        <v>0</v>
      </c>
    </row>
    <row r="386" spans="2:3" x14ac:dyDescent="0.25">
      <c r="B386" s="75">
        <v>0.63402777777777686</v>
      </c>
      <c r="C386" s="58">
        <v>1.2233915962406532</v>
      </c>
    </row>
    <row r="387" spans="2:3" x14ac:dyDescent="0.25">
      <c r="B387" s="75">
        <v>0.6347222222222213</v>
      </c>
      <c r="C387" s="58">
        <v>0</v>
      </c>
    </row>
    <row r="388" spans="2:3" x14ac:dyDescent="0.25">
      <c r="B388" s="75">
        <v>0.63541666666666574</v>
      </c>
      <c r="C388" s="58">
        <v>1.9383760917323953</v>
      </c>
    </row>
    <row r="389" spans="2:3" x14ac:dyDescent="0.25">
      <c r="B389" s="75">
        <v>0.63611111111111018</v>
      </c>
      <c r="C389" s="58">
        <v>2.0286790979453366</v>
      </c>
    </row>
    <row r="390" spans="2:3" x14ac:dyDescent="0.25">
      <c r="B390" s="75">
        <v>0.63680555555555463</v>
      </c>
      <c r="C390" s="58">
        <v>0</v>
      </c>
    </row>
    <row r="391" spans="2:3" x14ac:dyDescent="0.25">
      <c r="B391" s="75">
        <v>0.63749999999999907</v>
      </c>
      <c r="C391" s="58">
        <v>3.0562628951460087</v>
      </c>
    </row>
    <row r="392" spans="2:3" x14ac:dyDescent="0.25">
      <c r="B392" s="75">
        <v>0.63819444444444351</v>
      </c>
      <c r="C392" s="58">
        <v>8.3737979863776152E-2</v>
      </c>
    </row>
    <row r="393" spans="2:3" x14ac:dyDescent="0.25">
      <c r="B393" s="75">
        <v>0.63888888888888795</v>
      </c>
      <c r="C393" s="58">
        <v>0</v>
      </c>
    </row>
    <row r="394" spans="2:3" x14ac:dyDescent="0.25">
      <c r="B394" s="75">
        <v>0.63958333333333239</v>
      </c>
      <c r="C394" s="58">
        <v>2.6317484583693971</v>
      </c>
    </row>
    <row r="395" spans="2:3" x14ac:dyDescent="0.25">
      <c r="B395" s="75">
        <v>0.64027777777777684</v>
      </c>
      <c r="C395" s="58">
        <v>0</v>
      </c>
    </row>
    <row r="396" spans="2:3" x14ac:dyDescent="0.25">
      <c r="B396" s="75">
        <v>0.64097222222222128</v>
      </c>
      <c r="C396" s="58">
        <v>2.8452691253556033</v>
      </c>
    </row>
    <row r="397" spans="2:3" x14ac:dyDescent="0.25">
      <c r="B397" s="75">
        <v>0.64166666666666572</v>
      </c>
      <c r="C397" s="58">
        <v>3.23216859894112</v>
      </c>
    </row>
    <row r="398" spans="2:3" x14ac:dyDescent="0.25">
      <c r="B398" s="75">
        <v>0.64236111111111016</v>
      </c>
      <c r="C398" s="58">
        <v>2.3516725183154223</v>
      </c>
    </row>
    <row r="399" spans="2:3" x14ac:dyDescent="0.25">
      <c r="B399" s="75">
        <v>0.6430555555555546</v>
      </c>
      <c r="C399" s="58">
        <v>0.27322323330331216</v>
      </c>
    </row>
    <row r="400" spans="2:3" x14ac:dyDescent="0.25">
      <c r="B400" s="75">
        <v>0.64374999999999905</v>
      </c>
      <c r="C400" s="58">
        <v>2.7043075695526926</v>
      </c>
    </row>
    <row r="401" spans="2:3" x14ac:dyDescent="0.25">
      <c r="B401" s="75">
        <v>0.64444444444444349</v>
      </c>
      <c r="C401" s="58">
        <v>3.6650976351069682</v>
      </c>
    </row>
    <row r="402" spans="2:3" x14ac:dyDescent="0.25">
      <c r="B402" s="75">
        <v>0.64513888888888793</v>
      </c>
      <c r="C402" s="58">
        <v>3.5134236463175728</v>
      </c>
    </row>
    <row r="403" spans="2:3" x14ac:dyDescent="0.25">
      <c r="B403" s="75">
        <v>0.64583333333333237</v>
      </c>
      <c r="C403" s="58">
        <v>0</v>
      </c>
    </row>
    <row r="404" spans="2:3" x14ac:dyDescent="0.25">
      <c r="B404" s="75">
        <v>0.64652777777777681</v>
      </c>
      <c r="C404" s="58">
        <v>8.3698849981298229E-2</v>
      </c>
    </row>
    <row r="405" spans="2:3" x14ac:dyDescent="0.25">
      <c r="B405" s="75">
        <v>0.64722222222222126</v>
      </c>
      <c r="C405" s="58">
        <v>0</v>
      </c>
    </row>
    <row r="406" spans="2:3" x14ac:dyDescent="0.25">
      <c r="B406" s="75">
        <v>0.6479166666666657</v>
      </c>
      <c r="C406" s="58">
        <v>0.99589885191826988</v>
      </c>
    </row>
    <row r="407" spans="2:3" x14ac:dyDescent="0.25">
      <c r="B407" s="75">
        <v>0.64861111111111014</v>
      </c>
      <c r="C407" s="58">
        <v>0</v>
      </c>
    </row>
    <row r="408" spans="2:3" x14ac:dyDescent="0.25">
      <c r="B408" s="75">
        <v>0.64930555555555458</v>
      </c>
      <c r="C408" s="58">
        <v>0</v>
      </c>
    </row>
    <row r="409" spans="2:3" x14ac:dyDescent="0.25">
      <c r="B409" s="75">
        <v>0.64999999999999902</v>
      </c>
      <c r="C409" s="58">
        <v>0.67987415910526616</v>
      </c>
    </row>
    <row r="410" spans="2:3" x14ac:dyDescent="0.25">
      <c r="B410" s="75">
        <v>0.65069444444444346</v>
      </c>
      <c r="C410" s="58">
        <v>2.2106236731727327</v>
      </c>
    </row>
    <row r="411" spans="2:3" x14ac:dyDescent="0.25">
      <c r="B411" s="75">
        <v>0.65138888888888791</v>
      </c>
      <c r="C411" s="58">
        <v>0</v>
      </c>
    </row>
    <row r="412" spans="2:3" x14ac:dyDescent="0.25">
      <c r="B412" s="75">
        <v>0.65208333333333235</v>
      </c>
      <c r="C412" s="58">
        <v>3.8562254806807297</v>
      </c>
    </row>
    <row r="413" spans="2:3" x14ac:dyDescent="0.25">
      <c r="B413" s="75">
        <v>0.65277777777777679</v>
      </c>
      <c r="C413" s="58">
        <v>0</v>
      </c>
    </row>
    <row r="414" spans="2:3" x14ac:dyDescent="0.25">
      <c r="B414" s="75">
        <v>0.65347222222222123</v>
      </c>
      <c r="C414" s="58">
        <v>2.6720066377628222</v>
      </c>
    </row>
    <row r="415" spans="2:3" x14ac:dyDescent="0.25">
      <c r="B415" s="75">
        <v>0.65416666666666567</v>
      </c>
      <c r="C415" s="58">
        <v>0.6490665812919828</v>
      </c>
    </row>
    <row r="416" spans="2:3" x14ac:dyDescent="0.25">
      <c r="B416" s="75">
        <v>0.65486111111111012</v>
      </c>
      <c r="C416" s="58">
        <v>0.7209220744191337</v>
      </c>
    </row>
    <row r="417" spans="2:3" x14ac:dyDescent="0.25">
      <c r="B417" s="75">
        <v>0.65555555555555456</v>
      </c>
      <c r="C417" s="58">
        <v>1.5575854724928968</v>
      </c>
    </row>
    <row r="418" spans="2:3" x14ac:dyDescent="0.25">
      <c r="B418" s="75">
        <v>0.656249999999999</v>
      </c>
      <c r="C418" s="58">
        <v>0</v>
      </c>
    </row>
    <row r="419" spans="2:3" x14ac:dyDescent="0.25">
      <c r="B419" s="75">
        <v>0.65694444444444344</v>
      </c>
      <c r="C419" s="58">
        <v>6.4879564766400932</v>
      </c>
    </row>
    <row r="420" spans="2:3" x14ac:dyDescent="0.25">
      <c r="B420" s="75">
        <v>0.65763888888888788</v>
      </c>
      <c r="C420" s="58">
        <v>2.10150138216741</v>
      </c>
    </row>
    <row r="421" spans="2:3" x14ac:dyDescent="0.25">
      <c r="B421" s="75">
        <v>0.65833333333333233</v>
      </c>
      <c r="C421" s="58">
        <v>5.4836763561595943</v>
      </c>
    </row>
    <row r="422" spans="2:3" x14ac:dyDescent="0.25">
      <c r="B422" s="75">
        <v>0.65902777777777677</v>
      </c>
      <c r="C422" s="58">
        <v>1.9726270231229193</v>
      </c>
    </row>
    <row r="423" spans="2:3" x14ac:dyDescent="0.25">
      <c r="B423" s="75">
        <v>0.65972222222222121</v>
      </c>
      <c r="C423" s="58">
        <v>0</v>
      </c>
    </row>
    <row r="424" spans="2:3" x14ac:dyDescent="0.25">
      <c r="B424" s="75">
        <v>0.66041666666666565</v>
      </c>
      <c r="C424" s="58">
        <v>2.0685627004072895</v>
      </c>
    </row>
    <row r="425" spans="2:3" x14ac:dyDescent="0.25">
      <c r="B425" s="75">
        <v>0.66111111111111009</v>
      </c>
      <c r="C425" s="58">
        <v>0</v>
      </c>
    </row>
    <row r="426" spans="2:3" x14ac:dyDescent="0.25">
      <c r="B426" s="75">
        <v>0.66180555555555454</v>
      </c>
      <c r="C426" s="58">
        <v>6.7878921710173262E-2</v>
      </c>
    </row>
    <row r="427" spans="2:3" x14ac:dyDescent="0.25">
      <c r="B427" s="75">
        <v>0.66249999999999898</v>
      </c>
      <c r="C427" s="58">
        <v>3.7465219965671563</v>
      </c>
    </row>
    <row r="428" spans="2:3" x14ac:dyDescent="0.25">
      <c r="B428" s="75">
        <v>0.66319444444444342</v>
      </c>
      <c r="C428" s="58">
        <v>0</v>
      </c>
    </row>
    <row r="429" spans="2:3" x14ac:dyDescent="0.25">
      <c r="B429" s="75">
        <v>0.66388888888888786</v>
      </c>
      <c r="C429" s="58">
        <v>1.0640853773471211</v>
      </c>
    </row>
    <row r="430" spans="2:3" x14ac:dyDescent="0.25">
      <c r="B430" s="75">
        <v>0.6645833333333323</v>
      </c>
      <c r="C430" s="58">
        <v>1.9163310827087321</v>
      </c>
    </row>
    <row r="431" spans="2:3" x14ac:dyDescent="0.25">
      <c r="B431" s="75">
        <v>0.66527777777777675</v>
      </c>
      <c r="C431" s="58">
        <v>5.2858912508395042</v>
      </c>
    </row>
    <row r="432" spans="2:3" x14ac:dyDescent="0.25">
      <c r="B432" s="75">
        <v>0.66597222222222119</v>
      </c>
      <c r="C432" s="58">
        <v>0</v>
      </c>
    </row>
    <row r="433" spans="2:3" x14ac:dyDescent="0.25">
      <c r="B433" s="75">
        <v>0.66666666666666563</v>
      </c>
      <c r="C433" s="58">
        <v>0.76462184202848915</v>
      </c>
    </row>
    <row r="434" spans="2:3" x14ac:dyDescent="0.25">
      <c r="B434" s="75">
        <v>0.66736111111111007</v>
      </c>
      <c r="C434" s="58">
        <v>0</v>
      </c>
    </row>
    <row r="435" spans="2:3" x14ac:dyDescent="0.25">
      <c r="B435" s="75">
        <v>0.66805555555555451</v>
      </c>
      <c r="C435" s="58">
        <v>0</v>
      </c>
    </row>
    <row r="436" spans="2:3" x14ac:dyDescent="0.25">
      <c r="B436" s="75">
        <v>0.66874999999999896</v>
      </c>
      <c r="C436" s="58">
        <v>1.671276680809014</v>
      </c>
    </row>
    <row r="437" spans="2:3" x14ac:dyDescent="0.25">
      <c r="B437" s="75">
        <v>0.6694444444444434</v>
      </c>
      <c r="C437" s="58">
        <v>0.47059791009740309</v>
      </c>
    </row>
    <row r="438" spans="2:3" x14ac:dyDescent="0.25">
      <c r="B438" s="75">
        <v>0.67013888888888784</v>
      </c>
      <c r="C438" s="58">
        <v>2.6990988548924872</v>
      </c>
    </row>
    <row r="439" spans="2:3" x14ac:dyDescent="0.25">
      <c r="B439" s="75">
        <v>0.67083333333333228</v>
      </c>
      <c r="C439" s="58">
        <v>0</v>
      </c>
    </row>
    <row r="440" spans="2:3" x14ac:dyDescent="0.25">
      <c r="B440" s="75">
        <v>0.67152777777777672</v>
      </c>
      <c r="C440" s="58">
        <v>0</v>
      </c>
    </row>
    <row r="441" spans="2:3" x14ac:dyDescent="0.25">
      <c r="B441" s="75">
        <v>0.67222222222222117</v>
      </c>
      <c r="C441" s="58">
        <v>0.44271030778358894</v>
      </c>
    </row>
    <row r="442" spans="2:3" x14ac:dyDescent="0.25">
      <c r="B442" s="75">
        <v>0.67291666666666561</v>
      </c>
      <c r="C442" s="58">
        <v>0</v>
      </c>
    </row>
    <row r="443" spans="2:3" x14ac:dyDescent="0.25">
      <c r="B443" s="75">
        <v>0.67361111111111005</v>
      </c>
      <c r="C443" s="58">
        <v>0</v>
      </c>
    </row>
    <row r="444" spans="2:3" x14ac:dyDescent="0.25">
      <c r="B444" s="75">
        <v>0.67430555555555449</v>
      </c>
      <c r="C444" s="58">
        <v>0</v>
      </c>
    </row>
    <row r="445" spans="2:3" x14ac:dyDescent="0.25">
      <c r="B445" s="75">
        <v>0.67499999999999893</v>
      </c>
      <c r="C445" s="58">
        <v>0</v>
      </c>
    </row>
    <row r="446" spans="2:3" x14ac:dyDescent="0.25">
      <c r="B446" s="75">
        <v>0.67569444444444338</v>
      </c>
      <c r="C446" s="58">
        <v>0</v>
      </c>
    </row>
    <row r="447" spans="2:3" x14ac:dyDescent="0.25">
      <c r="B447" s="75">
        <v>0.67638888888888782</v>
      </c>
      <c r="C447" s="58">
        <v>0</v>
      </c>
    </row>
    <row r="448" spans="2:3" x14ac:dyDescent="0.25">
      <c r="B448" s="75">
        <v>0.67708333333333226</v>
      </c>
      <c r="C448" s="58">
        <v>1.5970167387314684</v>
      </c>
    </row>
    <row r="449" spans="2:3" x14ac:dyDescent="0.25">
      <c r="B449" s="75">
        <v>0.6777777777777767</v>
      </c>
      <c r="C449" s="58">
        <v>0.86101452451216809</v>
      </c>
    </row>
    <row r="450" spans="2:3" x14ac:dyDescent="0.25">
      <c r="B450" s="75">
        <v>0.67847222222222114</v>
      </c>
      <c r="C450" s="58">
        <v>0.35743689685597063</v>
      </c>
    </row>
    <row r="451" spans="2:3" x14ac:dyDescent="0.25">
      <c r="B451" s="75">
        <v>0.67916666666666559</v>
      </c>
      <c r="C451" s="58">
        <v>0</v>
      </c>
    </row>
    <row r="452" spans="2:3" x14ac:dyDescent="0.25">
      <c r="B452" s="75">
        <v>0.67986111111111003</v>
      </c>
      <c r="C452" s="58">
        <v>0</v>
      </c>
    </row>
    <row r="453" spans="2:3" x14ac:dyDescent="0.25">
      <c r="B453" s="75">
        <v>0.68055555555555447</v>
      </c>
      <c r="C453" s="58">
        <v>0.85106903107575282</v>
      </c>
    </row>
    <row r="454" spans="2:3" x14ac:dyDescent="0.25">
      <c r="B454" s="75">
        <v>0.68124999999999891</v>
      </c>
      <c r="C454" s="58">
        <v>0</v>
      </c>
    </row>
    <row r="455" spans="2:3" x14ac:dyDescent="0.25">
      <c r="B455" s="75">
        <v>0.68194444444444335</v>
      </c>
      <c r="C455" s="58">
        <v>0</v>
      </c>
    </row>
    <row r="456" spans="2:3" x14ac:dyDescent="0.25">
      <c r="B456" s="75">
        <v>0.6826388888888878</v>
      </c>
      <c r="C456" s="58">
        <v>0</v>
      </c>
    </row>
    <row r="457" spans="2:3" x14ac:dyDescent="0.25">
      <c r="B457" s="75">
        <v>0.68333333333333224</v>
      </c>
      <c r="C457" s="58">
        <v>0</v>
      </c>
    </row>
    <row r="458" spans="2:3" x14ac:dyDescent="0.25">
      <c r="B458" s="75">
        <v>0.68402777777777668</v>
      </c>
      <c r="C458" s="58">
        <v>0</v>
      </c>
    </row>
    <row r="459" spans="2:3" x14ac:dyDescent="0.25">
      <c r="B459" s="75">
        <v>0.68472222222222112</v>
      </c>
      <c r="C459" s="58">
        <v>4.6614101832677264</v>
      </c>
    </row>
    <row r="460" spans="2:3" x14ac:dyDescent="0.25">
      <c r="B460" s="75">
        <v>0.68541666666666556</v>
      </c>
      <c r="C460" s="58">
        <v>0</v>
      </c>
    </row>
    <row r="461" spans="2:3" x14ac:dyDescent="0.25">
      <c r="B461" s="75">
        <v>0.68611111111111001</v>
      </c>
      <c r="C461" s="58">
        <v>0</v>
      </c>
    </row>
    <row r="462" spans="2:3" x14ac:dyDescent="0.25">
      <c r="B462" s="75">
        <v>0.68680555555555445</v>
      </c>
      <c r="C462" s="58">
        <v>0</v>
      </c>
    </row>
    <row r="463" spans="2:3" x14ac:dyDescent="0.25">
      <c r="B463" s="75">
        <v>0.68749999999999889</v>
      </c>
      <c r="C463" s="58">
        <v>1.1811569610730437</v>
      </c>
    </row>
    <row r="464" spans="2:3" x14ac:dyDescent="0.25">
      <c r="B464" s="75">
        <v>0.68819444444444333</v>
      </c>
      <c r="C464" s="58">
        <v>0</v>
      </c>
    </row>
    <row r="465" spans="2:3" x14ac:dyDescent="0.25">
      <c r="B465" s="75">
        <v>0.68888888888888777</v>
      </c>
      <c r="C465" s="58">
        <v>0</v>
      </c>
    </row>
    <row r="466" spans="2:3" x14ac:dyDescent="0.25">
      <c r="B466" s="75">
        <v>0.68958333333333222</v>
      </c>
      <c r="C466" s="58">
        <v>0</v>
      </c>
    </row>
    <row r="467" spans="2:3" x14ac:dyDescent="0.25">
      <c r="B467" s="75">
        <v>0.69027777777777666</v>
      </c>
      <c r="C467" s="58">
        <v>0</v>
      </c>
    </row>
    <row r="468" spans="2:3" x14ac:dyDescent="0.25">
      <c r="B468" s="75">
        <v>0.6909722222222211</v>
      </c>
      <c r="C468" s="58">
        <v>0</v>
      </c>
    </row>
    <row r="469" spans="2:3" x14ac:dyDescent="0.25">
      <c r="B469" s="75">
        <v>0.69166666666666554</v>
      </c>
      <c r="C469" s="58">
        <v>0</v>
      </c>
    </row>
    <row r="470" spans="2:3" x14ac:dyDescent="0.25">
      <c r="B470" s="75">
        <v>0.69236111111110998</v>
      </c>
      <c r="C470" s="58">
        <v>0</v>
      </c>
    </row>
    <row r="471" spans="2:3" x14ac:dyDescent="0.25">
      <c r="B471" s="75">
        <v>0.69305555555555443</v>
      </c>
      <c r="C471" s="58">
        <v>0</v>
      </c>
    </row>
    <row r="472" spans="2:3" x14ac:dyDescent="0.25">
      <c r="B472" s="75">
        <v>0.69374999999999887</v>
      </c>
      <c r="C472" s="58">
        <v>0</v>
      </c>
    </row>
    <row r="473" spans="2:3" x14ac:dyDescent="0.25">
      <c r="B473" s="75">
        <v>0.69444444444444331</v>
      </c>
      <c r="C473" s="58">
        <v>0</v>
      </c>
    </row>
    <row r="474" spans="2:3" x14ac:dyDescent="0.25">
      <c r="B474" s="75">
        <v>0.69513888888888775</v>
      </c>
      <c r="C474" s="58">
        <v>0</v>
      </c>
    </row>
    <row r="475" spans="2:3" x14ac:dyDescent="0.25">
      <c r="B475" s="75">
        <v>0.69583333333333219</v>
      </c>
      <c r="C475" s="58">
        <v>0</v>
      </c>
    </row>
    <row r="476" spans="2:3" x14ac:dyDescent="0.25">
      <c r="B476" s="75">
        <v>0.69652777777777664</v>
      </c>
      <c r="C476" s="58">
        <v>0</v>
      </c>
    </row>
    <row r="477" spans="2:3" x14ac:dyDescent="0.25">
      <c r="B477" s="75">
        <v>0.69722222222222108</v>
      </c>
      <c r="C477" s="58">
        <v>0</v>
      </c>
    </row>
    <row r="478" spans="2:3" x14ac:dyDescent="0.25">
      <c r="B478" s="75">
        <v>0.69791666666666552</v>
      </c>
      <c r="C478" s="58">
        <v>0</v>
      </c>
    </row>
    <row r="479" spans="2:3" x14ac:dyDescent="0.25">
      <c r="B479" s="75">
        <v>0.69861111111110996</v>
      </c>
      <c r="C479" s="58">
        <v>0</v>
      </c>
    </row>
    <row r="480" spans="2:3" x14ac:dyDescent="0.25">
      <c r="B480" s="75">
        <v>0.6993055555555544</v>
      </c>
      <c r="C480" s="58">
        <v>0</v>
      </c>
    </row>
    <row r="481" spans="2:3" x14ac:dyDescent="0.25">
      <c r="B481" s="75">
        <v>0.69999999999999885</v>
      </c>
      <c r="C481" s="58">
        <v>0</v>
      </c>
    </row>
    <row r="482" spans="2:3" x14ac:dyDescent="0.25">
      <c r="B482" s="75">
        <v>0.70069444444444329</v>
      </c>
      <c r="C482" s="58">
        <v>0</v>
      </c>
    </row>
    <row r="483" spans="2:3" x14ac:dyDescent="0.25">
      <c r="B483" s="75">
        <v>0.70138888888888773</v>
      </c>
      <c r="C483" s="58">
        <v>0</v>
      </c>
    </row>
    <row r="484" spans="2:3" x14ac:dyDescent="0.25">
      <c r="B484" s="75">
        <v>0.70208333333333217</v>
      </c>
      <c r="C484" s="58">
        <v>0</v>
      </c>
    </row>
    <row r="485" spans="2:3" x14ac:dyDescent="0.25">
      <c r="B485" s="75">
        <v>0.70277777777777661</v>
      </c>
      <c r="C485" s="58">
        <v>0.1545996013400322</v>
      </c>
    </row>
    <row r="486" spans="2:3" x14ac:dyDescent="0.25">
      <c r="B486" s="75">
        <v>0.70347222222222106</v>
      </c>
      <c r="C486" s="58">
        <v>0</v>
      </c>
    </row>
    <row r="487" spans="2:3" x14ac:dyDescent="0.25">
      <c r="B487" s="75">
        <v>0.7041666666666655</v>
      </c>
      <c r="C487" s="58">
        <v>0</v>
      </c>
    </row>
    <row r="488" spans="2:3" x14ac:dyDescent="0.25">
      <c r="B488" s="75">
        <v>0.70486111111110994</v>
      </c>
      <c r="C488" s="58">
        <v>6.3878631846086942E-2</v>
      </c>
    </row>
    <row r="489" spans="2:3" x14ac:dyDescent="0.25">
      <c r="B489" s="75">
        <v>0.70555555555555438</v>
      </c>
      <c r="C489" s="58">
        <v>0</v>
      </c>
    </row>
    <row r="490" spans="2:3" x14ac:dyDescent="0.25">
      <c r="B490" s="75">
        <v>0.70624999999999882</v>
      </c>
      <c r="C490" s="58">
        <v>0</v>
      </c>
    </row>
    <row r="491" spans="2:3" x14ac:dyDescent="0.25">
      <c r="B491" s="75">
        <v>0.70694444444444327</v>
      </c>
      <c r="C491" s="58">
        <v>0</v>
      </c>
    </row>
    <row r="492" spans="2:3" x14ac:dyDescent="0.25">
      <c r="B492" s="75">
        <v>0.70763888888888771</v>
      </c>
      <c r="C492" s="58">
        <v>0</v>
      </c>
    </row>
    <row r="493" spans="2:3" x14ac:dyDescent="0.25">
      <c r="B493" s="75">
        <v>0.70833333333333215</v>
      </c>
      <c r="C493" s="58">
        <v>0</v>
      </c>
    </row>
    <row r="494" spans="2:3" x14ac:dyDescent="0.25">
      <c r="B494" s="75">
        <v>0.70902777777777659</v>
      </c>
      <c r="C494" s="58">
        <v>0</v>
      </c>
    </row>
    <row r="495" spans="2:3" x14ac:dyDescent="0.25">
      <c r="B495" s="75">
        <v>0.70972222222222103</v>
      </c>
      <c r="C495" s="58">
        <v>8.9201684162794448E-2</v>
      </c>
    </row>
    <row r="496" spans="2:3" x14ac:dyDescent="0.25">
      <c r="B496" s="75">
        <v>0.71041666666666548</v>
      </c>
      <c r="C496" s="58">
        <v>0</v>
      </c>
    </row>
    <row r="497" spans="2:3" x14ac:dyDescent="0.25">
      <c r="B497" s="75">
        <v>0.71111111111110992</v>
      </c>
      <c r="C497" s="58">
        <v>0</v>
      </c>
    </row>
    <row r="498" spans="2:3" x14ac:dyDescent="0.25">
      <c r="B498" s="75">
        <v>0.71180555555555436</v>
      </c>
      <c r="C498" s="58">
        <v>0</v>
      </c>
    </row>
    <row r="499" spans="2:3" x14ac:dyDescent="0.25">
      <c r="B499" s="75">
        <v>0.7124999999999988</v>
      </c>
      <c r="C499" s="58">
        <v>0</v>
      </c>
    </row>
    <row r="500" spans="2:3" x14ac:dyDescent="0.25">
      <c r="B500" s="75">
        <v>0.71319444444444324</v>
      </c>
      <c r="C500" s="58">
        <v>0.33947307559223189</v>
      </c>
    </row>
    <row r="501" spans="2:3" x14ac:dyDescent="0.25">
      <c r="B501" s="75">
        <v>0.71388888888888768</v>
      </c>
      <c r="C501" s="58">
        <v>0</v>
      </c>
    </row>
    <row r="502" spans="2:3" x14ac:dyDescent="0.25">
      <c r="B502" s="75">
        <v>0.71458333333333213</v>
      </c>
      <c r="C502" s="58">
        <v>0.33279983179792716</v>
      </c>
    </row>
    <row r="503" spans="2:3" x14ac:dyDescent="0.25">
      <c r="B503" s="75">
        <v>0.71527777777777657</v>
      </c>
      <c r="C503" s="58">
        <v>0</v>
      </c>
    </row>
    <row r="504" spans="2:3" x14ac:dyDescent="0.25">
      <c r="B504" s="75">
        <v>0.71597222222222101</v>
      </c>
      <c r="C504" s="58">
        <v>0</v>
      </c>
    </row>
    <row r="505" spans="2:3" x14ac:dyDescent="0.25">
      <c r="B505" s="75">
        <v>0.71666666666666545</v>
      </c>
      <c r="C505" s="58">
        <v>0</v>
      </c>
    </row>
    <row r="506" spans="2:3" x14ac:dyDescent="0.25">
      <c r="B506" s="75">
        <v>0.71736111111110989</v>
      </c>
      <c r="C506" s="58">
        <v>0</v>
      </c>
    </row>
    <row r="507" spans="2:3" x14ac:dyDescent="0.25">
      <c r="B507" s="75">
        <v>0.71805555555555434</v>
      </c>
      <c r="C507" s="58">
        <v>0.13107596816635506</v>
      </c>
    </row>
    <row r="508" spans="2:3" x14ac:dyDescent="0.25">
      <c r="B508" s="75">
        <v>0.71874999999999878</v>
      </c>
      <c r="C508" s="58">
        <v>0</v>
      </c>
    </row>
    <row r="509" spans="2:3" x14ac:dyDescent="0.25">
      <c r="B509" s="75">
        <v>0.71944444444444322</v>
      </c>
      <c r="C509" s="58">
        <v>0</v>
      </c>
    </row>
    <row r="510" spans="2:3" x14ac:dyDescent="0.25">
      <c r="B510" s="75">
        <v>0.72013888888888766</v>
      </c>
      <c r="C510" s="58">
        <v>0</v>
      </c>
    </row>
    <row r="511" spans="2:3" x14ac:dyDescent="0.25">
      <c r="B511" s="75">
        <v>0.7208333333333321</v>
      </c>
      <c r="C511" s="58">
        <v>0</v>
      </c>
    </row>
    <row r="512" spans="2:3" x14ac:dyDescent="0.25">
      <c r="B512" s="75">
        <v>0.72152777777777655</v>
      </c>
      <c r="C512" s="58">
        <v>0</v>
      </c>
    </row>
    <row r="513" spans="2:3" x14ac:dyDescent="0.25">
      <c r="B513" s="75">
        <v>0.72222222222222099</v>
      </c>
      <c r="C513" s="58">
        <v>0</v>
      </c>
    </row>
    <row r="514" spans="2:3" x14ac:dyDescent="0.25">
      <c r="B514" s="75">
        <v>0.72291666666666543</v>
      </c>
      <c r="C514" s="58">
        <v>0</v>
      </c>
    </row>
    <row r="515" spans="2:3" x14ac:dyDescent="0.25">
      <c r="B515" s="75">
        <v>0.72361111111110987</v>
      </c>
      <c r="C515" s="58">
        <v>0</v>
      </c>
    </row>
    <row r="516" spans="2:3" x14ac:dyDescent="0.25">
      <c r="B516" s="75">
        <v>0.72430555555555431</v>
      </c>
      <c r="C516" s="58">
        <v>0</v>
      </c>
    </row>
    <row r="517" spans="2:3" x14ac:dyDescent="0.25">
      <c r="B517" s="75">
        <v>0.72499999999999876</v>
      </c>
      <c r="C517" s="58">
        <v>0</v>
      </c>
    </row>
    <row r="518" spans="2:3" x14ac:dyDescent="0.25">
      <c r="B518" s="75">
        <v>0.7256944444444432</v>
      </c>
      <c r="C518" s="58">
        <v>0</v>
      </c>
    </row>
    <row r="519" spans="2:3" x14ac:dyDescent="0.25">
      <c r="B519" s="75">
        <v>0.72638888888888764</v>
      </c>
      <c r="C519" s="58">
        <v>0</v>
      </c>
    </row>
    <row r="520" spans="2:3" x14ac:dyDescent="0.25">
      <c r="B520" s="75">
        <v>0.72708333333333208</v>
      </c>
      <c r="C520" s="58">
        <v>0</v>
      </c>
    </row>
    <row r="521" spans="2:3" x14ac:dyDescent="0.25">
      <c r="B521" s="75">
        <v>0.72777777777777652</v>
      </c>
      <c r="C521" s="58">
        <v>0.30832441799394528</v>
      </c>
    </row>
    <row r="522" spans="2:3" x14ac:dyDescent="0.25">
      <c r="B522" s="75">
        <v>0.72847222222222097</v>
      </c>
      <c r="C522" s="58">
        <v>0</v>
      </c>
    </row>
    <row r="523" spans="2:3" x14ac:dyDescent="0.25">
      <c r="B523" s="75">
        <v>0.72916666666666541</v>
      </c>
      <c r="C523" s="58">
        <v>0</v>
      </c>
    </row>
    <row r="524" spans="2:3" x14ac:dyDescent="0.25">
      <c r="B524" s="75">
        <v>0.72986111111110985</v>
      </c>
      <c r="C524" s="58">
        <v>0</v>
      </c>
    </row>
    <row r="525" spans="2:3" x14ac:dyDescent="0.25">
      <c r="B525" s="75">
        <v>0.73055555555555429</v>
      </c>
      <c r="C525" s="58">
        <v>0</v>
      </c>
    </row>
    <row r="526" spans="2:3" x14ac:dyDescent="0.25">
      <c r="B526" s="75">
        <v>0.73124999999999873</v>
      </c>
      <c r="C526" s="58">
        <v>0</v>
      </c>
    </row>
    <row r="527" spans="2:3" x14ac:dyDescent="0.25">
      <c r="B527" s="75">
        <v>0.73194444444444318</v>
      </c>
      <c r="C527" s="58">
        <v>0</v>
      </c>
    </row>
    <row r="528" spans="2:3" x14ac:dyDescent="0.25">
      <c r="B528" s="75">
        <v>0.73263888888888762</v>
      </c>
      <c r="C528" s="58">
        <v>0</v>
      </c>
    </row>
    <row r="529" spans="2:3" x14ac:dyDescent="0.25">
      <c r="B529" s="75">
        <v>0.73333333333333206</v>
      </c>
      <c r="C529" s="58">
        <v>2.3701574437907111</v>
      </c>
    </row>
    <row r="530" spans="2:3" x14ac:dyDescent="0.25">
      <c r="B530" s="75">
        <v>0.7340277777777765</v>
      </c>
      <c r="C530" s="58">
        <v>0</v>
      </c>
    </row>
    <row r="531" spans="2:3" x14ac:dyDescent="0.25">
      <c r="B531" s="75">
        <v>0.73472222222222094</v>
      </c>
      <c r="C531" s="58">
        <v>0</v>
      </c>
    </row>
    <row r="532" spans="2:3" x14ac:dyDescent="0.25">
      <c r="B532" s="75">
        <v>0.73541666666666539</v>
      </c>
      <c r="C532" s="58">
        <v>0</v>
      </c>
    </row>
    <row r="533" spans="2:3" x14ac:dyDescent="0.25">
      <c r="B533" s="75">
        <v>0.73611111111110983</v>
      </c>
      <c r="C533" s="58">
        <v>0</v>
      </c>
    </row>
    <row r="534" spans="2:3" x14ac:dyDescent="0.25">
      <c r="B534" s="75">
        <v>0.73680555555555427</v>
      </c>
      <c r="C534" s="58">
        <v>0</v>
      </c>
    </row>
    <row r="535" spans="2:3" x14ac:dyDescent="0.25">
      <c r="B535" s="75">
        <v>0.73749999999999871</v>
      </c>
      <c r="C535" s="58">
        <v>0</v>
      </c>
    </row>
    <row r="536" spans="2:3" x14ac:dyDescent="0.25">
      <c r="B536" s="75">
        <v>0.73819444444444315</v>
      </c>
      <c r="C536" s="58">
        <v>0</v>
      </c>
    </row>
    <row r="537" spans="2:3" x14ac:dyDescent="0.25">
      <c r="B537" s="75">
        <v>0.7388888888888876</v>
      </c>
      <c r="C537" s="58">
        <v>0</v>
      </c>
    </row>
    <row r="538" spans="2:3" x14ac:dyDescent="0.25">
      <c r="B538" s="75">
        <v>0.73958333333333204</v>
      </c>
      <c r="C538" s="58">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2"/>
  <sheetViews>
    <sheetView workbookViewId="0">
      <selection activeCell="G31" sqref="G31"/>
    </sheetView>
  </sheetViews>
  <sheetFormatPr defaultColWidth="8.85546875" defaultRowHeight="15" x14ac:dyDescent="0.25"/>
  <cols>
    <col min="1" max="3" width="8.85546875" style="46"/>
    <col min="4" max="4" width="11.140625" style="46" customWidth="1"/>
    <col min="5" max="5" width="11.5703125" style="46" customWidth="1"/>
    <col min="6" max="16384" width="8.85546875" style="46"/>
  </cols>
  <sheetData>
    <row r="1" spans="1:21" x14ac:dyDescent="0.25">
      <c r="A1" s="44"/>
      <c r="B1" s="45" t="s">
        <v>80</v>
      </c>
    </row>
    <row r="2" spans="1:21" x14ac:dyDescent="0.25">
      <c r="A2" s="44"/>
      <c r="B2" s="45" t="s">
        <v>53</v>
      </c>
    </row>
    <row r="3" spans="1:21" x14ac:dyDescent="0.25">
      <c r="A3" s="44"/>
      <c r="B3" s="47" t="s">
        <v>103</v>
      </c>
    </row>
    <row r="4" spans="1:21" x14ac:dyDescent="0.25">
      <c r="A4" s="48" t="s">
        <v>0</v>
      </c>
      <c r="B4" s="44" t="s">
        <v>267</v>
      </c>
    </row>
    <row r="5" spans="1:21" x14ac:dyDescent="0.25">
      <c r="A5" s="48" t="s">
        <v>1</v>
      </c>
      <c r="B5" s="44" t="s">
        <v>268</v>
      </c>
    </row>
    <row r="6" spans="1:21" x14ac:dyDescent="0.25">
      <c r="A6" s="48" t="s">
        <v>2</v>
      </c>
    </row>
    <row r="7" spans="1:21" x14ac:dyDescent="0.25">
      <c r="A7" s="48" t="s">
        <v>3</v>
      </c>
      <c r="B7" s="49" t="s">
        <v>56</v>
      </c>
    </row>
    <row r="8" spans="1:21" x14ac:dyDescent="0.25">
      <c r="A8" s="48" t="s">
        <v>4</v>
      </c>
      <c r="B8" s="44" t="s">
        <v>59</v>
      </c>
    </row>
    <row r="9" spans="1:21" x14ac:dyDescent="0.25">
      <c r="A9" s="48" t="s">
        <v>5</v>
      </c>
      <c r="B9" s="44"/>
    </row>
    <row r="10" spans="1:21" x14ac:dyDescent="0.25">
      <c r="A10" s="50" t="s">
        <v>6</v>
      </c>
      <c r="B10" s="59"/>
    </row>
    <row r="11" spans="1:21" x14ac:dyDescent="0.25">
      <c r="B11" s="53"/>
      <c r="C11" s="53"/>
      <c r="D11" s="53"/>
      <c r="E11" s="53"/>
      <c r="F11" s="53"/>
      <c r="G11" s="53"/>
      <c r="H11" s="53"/>
      <c r="I11" s="53"/>
      <c r="J11" s="53"/>
      <c r="K11" s="53"/>
      <c r="L11" s="53"/>
      <c r="M11" s="53"/>
      <c r="N11" s="53"/>
      <c r="O11" s="53"/>
      <c r="P11" s="53"/>
      <c r="Q11" s="53"/>
      <c r="R11" s="53"/>
      <c r="S11" s="53"/>
      <c r="T11" s="53"/>
      <c r="U11" s="53"/>
    </row>
    <row r="12" spans="1:21" x14ac:dyDescent="0.25">
      <c r="B12" s="54"/>
      <c r="C12" s="54"/>
      <c r="D12" s="91" t="s">
        <v>60</v>
      </c>
      <c r="E12" s="91" t="s">
        <v>61</v>
      </c>
    </row>
    <row r="13" spans="1:21" x14ac:dyDescent="0.25">
      <c r="B13" s="74">
        <v>2016</v>
      </c>
      <c r="C13" s="74" t="s">
        <v>104</v>
      </c>
      <c r="D13" s="57"/>
      <c r="E13" s="72"/>
    </row>
    <row r="14" spans="1:21" x14ac:dyDescent="0.25">
      <c r="B14" s="74"/>
      <c r="C14" s="74"/>
      <c r="D14" s="57"/>
      <c r="E14" s="73"/>
    </row>
    <row r="15" spans="1:21" x14ac:dyDescent="0.25">
      <c r="B15" s="74"/>
      <c r="C15" s="74"/>
      <c r="D15" s="57"/>
      <c r="E15" s="73"/>
    </row>
    <row r="16" spans="1:21" x14ac:dyDescent="0.25">
      <c r="B16" s="74"/>
      <c r="C16" s="74"/>
      <c r="D16" s="57"/>
      <c r="E16" s="73"/>
    </row>
    <row r="17" spans="2:5" x14ac:dyDescent="0.25">
      <c r="B17" s="74"/>
      <c r="C17" s="74"/>
      <c r="D17" s="57"/>
      <c r="E17" s="73"/>
    </row>
    <row r="18" spans="2:5" x14ac:dyDescent="0.25">
      <c r="B18" s="74"/>
      <c r="C18" s="74"/>
      <c r="D18" s="57"/>
      <c r="E18" s="73"/>
    </row>
    <row r="19" spans="2:5" x14ac:dyDescent="0.25">
      <c r="B19" s="74"/>
      <c r="C19" s="74"/>
      <c r="D19" s="57"/>
      <c r="E19" s="73"/>
    </row>
    <row r="20" spans="2:5" x14ac:dyDescent="0.25">
      <c r="B20" s="74"/>
      <c r="C20" s="74"/>
      <c r="D20" s="57"/>
      <c r="E20" s="73"/>
    </row>
    <row r="21" spans="2:5" x14ac:dyDescent="0.25">
      <c r="B21" s="74"/>
      <c r="C21" s="74"/>
      <c r="D21" s="57"/>
      <c r="E21" s="73"/>
    </row>
    <row r="22" spans="2:5" x14ac:dyDescent="0.25">
      <c r="B22" s="74"/>
      <c r="C22" s="74"/>
      <c r="D22" s="57"/>
      <c r="E22" s="73"/>
    </row>
    <row r="23" spans="2:5" x14ac:dyDescent="0.25">
      <c r="B23" s="74"/>
      <c r="C23" s="74"/>
      <c r="D23" s="57"/>
      <c r="E23" s="73"/>
    </row>
    <row r="24" spans="2:5" x14ac:dyDescent="0.25">
      <c r="B24" s="74"/>
      <c r="C24" s="74"/>
      <c r="D24" s="57"/>
      <c r="E24" s="73"/>
    </row>
    <row r="25" spans="2:5" x14ac:dyDescent="0.25">
      <c r="B25" s="74"/>
      <c r="C25" s="74"/>
      <c r="D25" s="57"/>
      <c r="E25" s="73"/>
    </row>
    <row r="26" spans="2:5" x14ac:dyDescent="0.25">
      <c r="B26" s="74"/>
      <c r="C26" s="74"/>
      <c r="D26" s="57"/>
      <c r="E26" s="73"/>
    </row>
    <row r="27" spans="2:5" x14ac:dyDescent="0.25">
      <c r="B27" s="74"/>
      <c r="C27" s="74"/>
      <c r="D27" s="57"/>
      <c r="E27" s="73"/>
    </row>
    <row r="28" spans="2:5" x14ac:dyDescent="0.25">
      <c r="B28" s="74"/>
      <c r="C28" s="74"/>
      <c r="D28" s="57">
        <v>30.918964182866667</v>
      </c>
      <c r="E28" s="73">
        <v>59.535132583866663</v>
      </c>
    </row>
    <row r="29" spans="2:5" x14ac:dyDescent="0.25">
      <c r="B29" s="74"/>
      <c r="C29" s="74"/>
      <c r="D29" s="57">
        <v>27.634165636066665</v>
      </c>
      <c r="E29" s="73">
        <v>57.635572113333325</v>
      </c>
    </row>
    <row r="30" spans="2:5" x14ac:dyDescent="0.25">
      <c r="B30" s="74"/>
      <c r="C30" s="74"/>
      <c r="D30" s="57">
        <v>28.982877801800001</v>
      </c>
      <c r="E30" s="73">
        <v>58.300999152999999</v>
      </c>
    </row>
    <row r="31" spans="2:5" x14ac:dyDescent="0.25">
      <c r="B31" s="74"/>
      <c r="C31" s="74"/>
      <c r="D31" s="57">
        <v>28.118693746799998</v>
      </c>
      <c r="E31" s="73">
        <v>60.19325195446666</v>
      </c>
    </row>
    <row r="32" spans="2:5" x14ac:dyDescent="0.25">
      <c r="B32" s="74"/>
      <c r="C32" s="74"/>
      <c r="D32" s="57">
        <v>32.87003408146667</v>
      </c>
      <c r="E32" s="73">
        <v>61.2766418884</v>
      </c>
    </row>
    <row r="33" spans="2:5" x14ac:dyDescent="0.25">
      <c r="B33" s="74"/>
      <c r="C33" s="74" t="s">
        <v>105</v>
      </c>
      <c r="D33" s="57">
        <v>35.160443038333334</v>
      </c>
      <c r="E33" s="73">
        <v>63.727392080866665</v>
      </c>
    </row>
    <row r="34" spans="2:5" x14ac:dyDescent="0.25">
      <c r="B34" s="74"/>
      <c r="C34" s="74"/>
      <c r="D34" s="57">
        <v>36.655037503000003</v>
      </c>
      <c r="E34" s="73">
        <v>67.372313019000003</v>
      </c>
    </row>
    <row r="35" spans="2:5" x14ac:dyDescent="0.25">
      <c r="B35" s="74"/>
      <c r="C35" s="74"/>
      <c r="D35" s="57">
        <v>38.323334946266669</v>
      </c>
      <c r="E35" s="73">
        <v>68.224073949000001</v>
      </c>
    </row>
    <row r="36" spans="2:5" x14ac:dyDescent="0.25">
      <c r="B36" s="74"/>
      <c r="C36" s="74"/>
      <c r="D36" s="57">
        <v>39.263011467666665</v>
      </c>
      <c r="E36" s="73">
        <v>68.713934566933332</v>
      </c>
    </row>
    <row r="37" spans="2:5" x14ac:dyDescent="0.25">
      <c r="B37" s="74"/>
      <c r="C37" s="74"/>
      <c r="D37" s="57">
        <v>42.234065592466671</v>
      </c>
      <c r="E37" s="73">
        <v>66.949840497133337</v>
      </c>
    </row>
    <row r="38" spans="2:5" x14ac:dyDescent="0.25">
      <c r="B38" s="74"/>
      <c r="C38" s="74"/>
      <c r="D38" s="57">
        <v>39.123299353066663</v>
      </c>
      <c r="E38" s="73">
        <v>67.372858787533332</v>
      </c>
    </row>
    <row r="39" spans="2:5" x14ac:dyDescent="0.25">
      <c r="B39" s="74"/>
      <c r="C39" s="74"/>
      <c r="D39" s="57">
        <v>38.923029807199995</v>
      </c>
      <c r="E39" s="73">
        <v>68.500817494266656</v>
      </c>
    </row>
    <row r="40" spans="2:5" x14ac:dyDescent="0.25">
      <c r="B40" s="74"/>
      <c r="C40" s="74"/>
      <c r="D40" s="57">
        <v>38.237074267600001</v>
      </c>
      <c r="E40" s="73">
        <v>70.839681773133336</v>
      </c>
    </row>
    <row r="41" spans="2:5" x14ac:dyDescent="0.25">
      <c r="B41" s="74"/>
      <c r="C41" s="74"/>
      <c r="D41" s="57">
        <v>37.375734659000003</v>
      </c>
      <c r="E41" s="73">
        <v>73.250057718733345</v>
      </c>
    </row>
    <row r="42" spans="2:5" x14ac:dyDescent="0.25">
      <c r="B42" s="74"/>
      <c r="C42" s="74"/>
      <c r="D42" s="57">
        <v>37.8787026348</v>
      </c>
      <c r="E42" s="73">
        <v>76.000829577399998</v>
      </c>
    </row>
    <row r="43" spans="2:5" x14ac:dyDescent="0.25">
      <c r="B43" s="74"/>
      <c r="C43" s="74"/>
      <c r="D43" s="57">
        <v>46.691498199999998</v>
      </c>
      <c r="E43" s="73">
        <v>76.295454036333325</v>
      </c>
    </row>
    <row r="44" spans="2:5" x14ac:dyDescent="0.25">
      <c r="B44" s="74"/>
      <c r="C44" s="74"/>
      <c r="D44" s="57">
        <v>47.53425433773333</v>
      </c>
      <c r="E44" s="73">
        <v>75.900900394866667</v>
      </c>
    </row>
    <row r="45" spans="2:5" x14ac:dyDescent="0.25">
      <c r="B45" s="74"/>
      <c r="C45" s="74"/>
      <c r="D45" s="57">
        <v>48.951617323199997</v>
      </c>
      <c r="E45" s="73">
        <v>75.683885744933335</v>
      </c>
    </row>
    <row r="46" spans="2:5" x14ac:dyDescent="0.25">
      <c r="B46" s="74"/>
      <c r="C46" s="74"/>
      <c r="D46" s="57">
        <v>46.728934468733328</v>
      </c>
      <c r="E46" s="73">
        <v>72.327756450266662</v>
      </c>
    </row>
    <row r="47" spans="2:5" x14ac:dyDescent="0.25">
      <c r="B47" s="74"/>
      <c r="C47" s="74"/>
      <c r="D47" s="57">
        <v>47.332750357333339</v>
      </c>
      <c r="E47" s="73">
        <v>69.050376490933331</v>
      </c>
    </row>
    <row r="48" spans="2:5" x14ac:dyDescent="0.25">
      <c r="B48" s="74"/>
      <c r="C48" s="74"/>
      <c r="D48" s="57">
        <v>42.810226249066666</v>
      </c>
      <c r="E48" s="73">
        <v>66.220803748599991</v>
      </c>
    </row>
    <row r="49" spans="2:5" x14ac:dyDescent="0.25">
      <c r="B49" s="74"/>
      <c r="C49" s="74"/>
      <c r="D49" s="57">
        <v>40.1086546258</v>
      </c>
      <c r="E49" s="73">
        <v>61.973327206999997</v>
      </c>
    </row>
    <row r="50" spans="2:5" x14ac:dyDescent="0.25">
      <c r="B50" s="74"/>
      <c r="C50" s="74"/>
      <c r="D50" s="57">
        <v>38.968731266666666</v>
      </c>
      <c r="E50" s="73">
        <v>57.936065051199996</v>
      </c>
    </row>
    <row r="51" spans="2:5" x14ac:dyDescent="0.25">
      <c r="B51" s="74"/>
      <c r="C51" s="74"/>
      <c r="D51" s="57">
        <v>38.265681714533336</v>
      </c>
      <c r="E51" s="73">
        <v>55.505166010733326</v>
      </c>
    </row>
    <row r="52" spans="2:5" x14ac:dyDescent="0.25">
      <c r="B52" s="74"/>
      <c r="C52" s="74"/>
      <c r="D52" s="57">
        <v>38.106267136599996</v>
      </c>
      <c r="E52" s="73">
        <v>54.291550619066669</v>
      </c>
    </row>
    <row r="53" spans="2:5" x14ac:dyDescent="0.25">
      <c r="B53" s="74"/>
      <c r="C53" s="74"/>
      <c r="D53" s="57">
        <v>37.107781815466666</v>
      </c>
      <c r="E53" s="73">
        <v>55.311491260333341</v>
      </c>
    </row>
    <row r="54" spans="2:5" x14ac:dyDescent="0.25">
      <c r="B54" s="74"/>
      <c r="C54" s="74" t="s">
        <v>31</v>
      </c>
      <c r="D54" s="57">
        <v>39.82533376673333</v>
      </c>
      <c r="E54" s="73">
        <v>57.484922833866676</v>
      </c>
    </row>
    <row r="55" spans="2:5" x14ac:dyDescent="0.25">
      <c r="B55" s="74"/>
      <c r="C55" s="74"/>
      <c r="D55" s="57">
        <v>42.24823795013333</v>
      </c>
      <c r="E55" s="73">
        <v>58.449266795533347</v>
      </c>
    </row>
    <row r="56" spans="2:5" x14ac:dyDescent="0.25">
      <c r="B56" s="74"/>
      <c r="C56" s="74"/>
      <c r="D56" s="57">
        <v>41.214981301266668</v>
      </c>
      <c r="E56" s="73">
        <v>57.410193980266676</v>
      </c>
    </row>
    <row r="57" spans="2:5" x14ac:dyDescent="0.25">
      <c r="B57" s="74"/>
      <c r="C57" s="74"/>
      <c r="D57" s="57">
        <v>41.193465438066667</v>
      </c>
      <c r="E57" s="73">
        <v>56.179878742866677</v>
      </c>
    </row>
    <row r="58" spans="2:5" x14ac:dyDescent="0.25">
      <c r="B58" s="74"/>
      <c r="C58" s="74"/>
      <c r="D58" s="57">
        <v>41.067209399533333</v>
      </c>
      <c r="E58" s="73">
        <v>54.574762362666675</v>
      </c>
    </row>
    <row r="59" spans="2:5" x14ac:dyDescent="0.25">
      <c r="B59" s="74"/>
      <c r="C59" s="74"/>
      <c r="D59" s="57">
        <v>32.929813842066665</v>
      </c>
      <c r="E59" s="73">
        <v>55.537541010333342</v>
      </c>
    </row>
    <row r="60" spans="2:5" x14ac:dyDescent="0.25">
      <c r="B60" s="74"/>
      <c r="C60" s="74"/>
      <c r="D60" s="57">
        <v>32.524749699266664</v>
      </c>
      <c r="E60" s="73">
        <v>56.592341069733337</v>
      </c>
    </row>
    <row r="61" spans="2:5" x14ac:dyDescent="0.25">
      <c r="B61" s="74"/>
      <c r="C61" s="74"/>
      <c r="D61" s="57">
        <v>31.9559117238</v>
      </c>
      <c r="E61" s="73">
        <v>57.707246845933334</v>
      </c>
    </row>
    <row r="62" spans="2:5" x14ac:dyDescent="0.25">
      <c r="B62" s="74"/>
      <c r="C62" s="74"/>
      <c r="D62" s="57">
        <v>32.464567236400001</v>
      </c>
      <c r="E62" s="73">
        <v>58.441941721533333</v>
      </c>
    </row>
    <row r="63" spans="2:5" x14ac:dyDescent="0.25">
      <c r="B63" s="74"/>
      <c r="C63" s="74"/>
      <c r="D63" s="57">
        <v>31.916049395999998</v>
      </c>
      <c r="E63" s="73">
        <v>59.127962410199991</v>
      </c>
    </row>
    <row r="64" spans="2:5" x14ac:dyDescent="0.25">
      <c r="B64" s="74"/>
      <c r="C64" s="74"/>
      <c r="D64" s="57">
        <v>36.927444740266672</v>
      </c>
      <c r="E64" s="73">
        <v>57.623852505066665</v>
      </c>
    </row>
    <row r="65" spans="2:5" x14ac:dyDescent="0.25">
      <c r="B65" s="74"/>
      <c r="C65" s="74"/>
      <c r="D65" s="57">
        <v>37.774483759599995</v>
      </c>
      <c r="E65" s="73">
        <v>57.520130592733338</v>
      </c>
    </row>
    <row r="66" spans="2:5" x14ac:dyDescent="0.25">
      <c r="B66" s="74"/>
      <c r="C66" s="74"/>
      <c r="D66" s="57">
        <v>37.217346822666663</v>
      </c>
      <c r="E66" s="73">
        <v>57.238536541066658</v>
      </c>
    </row>
    <row r="67" spans="2:5" x14ac:dyDescent="0.25">
      <c r="B67" s="74"/>
      <c r="C67" s="74"/>
      <c r="D67" s="57">
        <v>36.521763825400001</v>
      </c>
      <c r="E67" s="73">
        <v>57.711935440999994</v>
      </c>
    </row>
    <row r="68" spans="2:5" x14ac:dyDescent="0.25">
      <c r="B68" s="74"/>
      <c r="C68" s="74"/>
      <c r="D68" s="57">
        <v>36.882005781800004</v>
      </c>
      <c r="E68" s="73">
        <v>57.846003221599993</v>
      </c>
    </row>
    <row r="69" spans="2:5" x14ac:dyDescent="0.25">
      <c r="B69" s="74"/>
      <c r="C69" s="74"/>
      <c r="D69" s="57">
        <v>34.907041079199999</v>
      </c>
      <c r="E69" s="73">
        <v>58.139826803533332</v>
      </c>
    </row>
    <row r="70" spans="2:5" x14ac:dyDescent="0.25">
      <c r="B70" s="74"/>
      <c r="C70" s="74"/>
      <c r="D70" s="57">
        <v>33.111293717800002</v>
      </c>
      <c r="E70" s="73">
        <v>57.110798171466662</v>
      </c>
    </row>
    <row r="71" spans="2:5" x14ac:dyDescent="0.25">
      <c r="B71" s="74"/>
      <c r="C71" s="74"/>
      <c r="D71" s="57">
        <v>31.343009038999998</v>
      </c>
      <c r="E71" s="73">
        <v>56.755099482266672</v>
      </c>
    </row>
    <row r="72" spans="2:5" x14ac:dyDescent="0.25">
      <c r="B72" s="74"/>
      <c r="C72" s="74"/>
      <c r="D72" s="57">
        <v>32.325422398466664</v>
      </c>
      <c r="E72" s="73">
        <v>57.1117888076</v>
      </c>
    </row>
    <row r="73" spans="2:5" x14ac:dyDescent="0.25">
      <c r="B73" s="74"/>
      <c r="C73" s="74"/>
      <c r="D73" s="57">
        <v>34.593309250800004</v>
      </c>
      <c r="E73" s="73">
        <v>57.61933208833333</v>
      </c>
    </row>
    <row r="74" spans="2:5" x14ac:dyDescent="0.25">
      <c r="B74" s="74"/>
      <c r="C74" s="74" t="s">
        <v>106</v>
      </c>
      <c r="D74" s="57">
        <v>36.5745173432</v>
      </c>
      <c r="E74" s="73">
        <v>59.527082064133332</v>
      </c>
    </row>
    <row r="75" spans="2:5" x14ac:dyDescent="0.25">
      <c r="B75" s="74"/>
      <c r="C75" s="74"/>
      <c r="D75" s="57">
        <v>38.375757355933331</v>
      </c>
      <c r="E75" s="73">
        <v>61.906231486533336</v>
      </c>
    </row>
    <row r="76" spans="2:5" x14ac:dyDescent="0.25">
      <c r="B76" s="74"/>
      <c r="C76" s="74"/>
      <c r="D76" s="57">
        <v>38.741754475400001</v>
      </c>
      <c r="E76" s="73">
        <v>63.298408872333326</v>
      </c>
    </row>
    <row r="77" spans="2:5" x14ac:dyDescent="0.25">
      <c r="B77" s="74"/>
      <c r="C77" s="74"/>
      <c r="D77" s="57">
        <v>38.661628450533335</v>
      </c>
      <c r="E77" s="73">
        <v>61.627214335066661</v>
      </c>
    </row>
    <row r="78" spans="2:5" x14ac:dyDescent="0.25">
      <c r="B78" s="74"/>
      <c r="C78" s="74"/>
      <c r="D78" s="57">
        <v>39.153135106999997</v>
      </c>
      <c r="E78" s="73">
        <v>60.648591343133333</v>
      </c>
    </row>
    <row r="79" spans="2:5" x14ac:dyDescent="0.25">
      <c r="B79" s="74"/>
      <c r="C79" s="74"/>
      <c r="D79" s="57">
        <v>39.721496305866665</v>
      </c>
      <c r="E79" s="73">
        <v>59.781894788333325</v>
      </c>
    </row>
    <row r="80" spans="2:5" x14ac:dyDescent="0.25">
      <c r="B80" s="74"/>
      <c r="C80" s="74"/>
      <c r="D80" s="57">
        <v>35.453719737933334</v>
      </c>
      <c r="E80" s="73">
        <v>61.398089664266664</v>
      </c>
    </row>
    <row r="81" spans="2:5" x14ac:dyDescent="0.25">
      <c r="B81" s="74"/>
      <c r="C81" s="74"/>
      <c r="D81" s="57">
        <v>35.210828577666668</v>
      </c>
      <c r="E81" s="73">
        <v>61.67434618333332</v>
      </c>
    </row>
    <row r="82" spans="2:5" x14ac:dyDescent="0.25">
      <c r="B82" s="74"/>
      <c r="C82" s="74"/>
      <c r="D82" s="57">
        <v>34.724973151866671</v>
      </c>
      <c r="E82" s="73">
        <v>60.865281066533321</v>
      </c>
    </row>
    <row r="83" spans="2:5" x14ac:dyDescent="0.25">
      <c r="B83" s="74"/>
      <c r="C83" s="74"/>
      <c r="D83" s="57">
        <v>35.270093112800005</v>
      </c>
      <c r="E83" s="73">
        <v>60.245404387866657</v>
      </c>
    </row>
    <row r="84" spans="2:5" x14ac:dyDescent="0.25">
      <c r="B84" s="74"/>
      <c r="C84" s="74"/>
      <c r="D84" s="57">
        <v>39.666610658066666</v>
      </c>
      <c r="E84" s="73">
        <v>58.286015693599985</v>
      </c>
    </row>
    <row r="85" spans="2:5" x14ac:dyDescent="0.25">
      <c r="B85" s="74"/>
      <c r="C85" s="74"/>
      <c r="D85" s="57">
        <v>40.01345838226667</v>
      </c>
      <c r="E85" s="73">
        <v>56.270404837933327</v>
      </c>
    </row>
    <row r="86" spans="2:5" x14ac:dyDescent="0.25">
      <c r="B86" s="74"/>
      <c r="C86" s="74"/>
      <c r="D86" s="57">
        <v>40.272885858133328</v>
      </c>
      <c r="E86" s="73">
        <v>55.479558193199985</v>
      </c>
    </row>
    <row r="87" spans="2:5" x14ac:dyDescent="0.25">
      <c r="B87" s="74"/>
      <c r="C87" s="74"/>
      <c r="D87" s="57">
        <v>41.281595360933338</v>
      </c>
      <c r="E87" s="73">
        <v>55.190800658666653</v>
      </c>
    </row>
    <row r="88" spans="2:5" x14ac:dyDescent="0.25">
      <c r="B88" s="74"/>
      <c r="C88" s="74"/>
      <c r="D88" s="57">
        <v>40.714775766466666</v>
      </c>
      <c r="E88" s="73">
        <v>54.120264914000003</v>
      </c>
    </row>
    <row r="89" spans="2:5" x14ac:dyDescent="0.25">
      <c r="B89" s="74"/>
      <c r="C89" s="74"/>
      <c r="D89" s="57">
        <v>38.442987740199996</v>
      </c>
      <c r="E89" s="73">
        <v>52.849039631466667</v>
      </c>
    </row>
    <row r="90" spans="2:5" x14ac:dyDescent="0.25">
      <c r="B90" s="74"/>
      <c r="C90" s="74"/>
      <c r="D90" s="57">
        <v>36.176809519733332</v>
      </c>
      <c r="E90" s="73">
        <v>50.215853608466666</v>
      </c>
    </row>
    <row r="91" spans="2:5" x14ac:dyDescent="0.25">
      <c r="B91" s="74"/>
      <c r="C91" s="74"/>
      <c r="D91" s="57">
        <v>34.436427801000001</v>
      </c>
      <c r="E91" s="73">
        <v>47.296042230600001</v>
      </c>
    </row>
    <row r="92" spans="2:5" x14ac:dyDescent="0.25">
      <c r="B92" s="74"/>
      <c r="C92" s="74"/>
      <c r="D92" s="57">
        <v>33.039569751800002</v>
      </c>
      <c r="E92" s="73">
        <v>45.618126493799998</v>
      </c>
    </row>
    <row r="93" spans="2:5" x14ac:dyDescent="0.25">
      <c r="B93" s="74"/>
      <c r="C93" s="74"/>
      <c r="D93" s="57">
        <v>35.477987822933336</v>
      </c>
      <c r="E93" s="73">
        <v>47.006272892199995</v>
      </c>
    </row>
    <row r="94" spans="2:5" x14ac:dyDescent="0.25">
      <c r="B94" s="74"/>
      <c r="C94" s="74" t="s">
        <v>32</v>
      </c>
      <c r="D94" s="57">
        <v>38.273588958133331</v>
      </c>
      <c r="E94" s="73">
        <v>49.921774273066667</v>
      </c>
    </row>
    <row r="95" spans="2:5" x14ac:dyDescent="0.25">
      <c r="B95" s="74"/>
      <c r="C95" s="74"/>
      <c r="D95" s="57">
        <v>38.273880703133329</v>
      </c>
      <c r="E95" s="73">
        <v>52.606845001599986</v>
      </c>
    </row>
    <row r="96" spans="2:5" x14ac:dyDescent="0.25">
      <c r="B96" s="74"/>
      <c r="C96" s="74"/>
      <c r="D96" s="57">
        <v>38.109636326333337</v>
      </c>
      <c r="E96" s="73">
        <v>52.705585936533325</v>
      </c>
    </row>
    <row r="97" spans="2:5" x14ac:dyDescent="0.25">
      <c r="B97" s="74"/>
      <c r="C97" s="74"/>
      <c r="D97" s="57">
        <v>38.3068625334</v>
      </c>
      <c r="E97" s="73">
        <v>52.764469410799997</v>
      </c>
    </row>
    <row r="98" spans="2:5" x14ac:dyDescent="0.25">
      <c r="B98" s="74"/>
      <c r="C98" s="74"/>
      <c r="D98" s="57">
        <v>38.802673928199994</v>
      </c>
      <c r="E98" s="73">
        <v>53.189005724799998</v>
      </c>
    </row>
    <row r="99" spans="2:5" x14ac:dyDescent="0.25">
      <c r="B99" s="74"/>
      <c r="C99" s="74"/>
      <c r="D99" s="57">
        <v>39.7295441686</v>
      </c>
      <c r="E99" s="73">
        <v>53.777712637800001</v>
      </c>
    </row>
    <row r="100" spans="2:5" x14ac:dyDescent="0.25">
      <c r="B100" s="74"/>
      <c r="C100" s="74"/>
      <c r="D100" s="57">
        <v>34.712594981466665</v>
      </c>
      <c r="E100" s="73">
        <v>55.967190488066663</v>
      </c>
    </row>
    <row r="101" spans="2:5" x14ac:dyDescent="0.25">
      <c r="B101" s="74"/>
      <c r="C101" s="74"/>
      <c r="D101" s="57">
        <v>34.430991892866672</v>
      </c>
      <c r="E101" s="73">
        <v>58.059222022266667</v>
      </c>
    </row>
    <row r="102" spans="2:5" x14ac:dyDescent="0.25">
      <c r="B102" s="74"/>
      <c r="C102" s="74"/>
      <c r="D102" s="57">
        <v>33.287784045800002</v>
      </c>
      <c r="E102" s="73">
        <v>59.078469039533324</v>
      </c>
    </row>
    <row r="103" spans="2:5" x14ac:dyDescent="0.25">
      <c r="B103" s="74"/>
      <c r="C103" s="74"/>
      <c r="D103" s="57">
        <v>33.928606209933335</v>
      </c>
      <c r="E103" s="73">
        <v>57.391822433999998</v>
      </c>
    </row>
    <row r="104" spans="2:5" x14ac:dyDescent="0.25">
      <c r="B104" s="74"/>
      <c r="C104" s="74"/>
      <c r="D104" s="57">
        <v>34.139321245266665</v>
      </c>
      <c r="E104" s="73">
        <v>56.850213364799991</v>
      </c>
    </row>
    <row r="105" spans="2:5" x14ac:dyDescent="0.25">
      <c r="B105" s="74"/>
      <c r="C105" s="74"/>
      <c r="D105" s="57">
        <v>34.858892605199998</v>
      </c>
      <c r="E105" s="73">
        <v>56.998293897333333</v>
      </c>
    </row>
    <row r="106" spans="2:5" x14ac:dyDescent="0.25">
      <c r="B106" s="74"/>
      <c r="C106" s="74"/>
      <c r="D106" s="57">
        <v>35.535404319000001</v>
      </c>
      <c r="E106" s="73">
        <v>57.104678293466669</v>
      </c>
    </row>
    <row r="107" spans="2:5" x14ac:dyDescent="0.25">
      <c r="B107" s="74"/>
      <c r="C107" s="74"/>
      <c r="D107" s="57">
        <v>35.168006002599995</v>
      </c>
      <c r="E107" s="73">
        <v>56.969310787066661</v>
      </c>
    </row>
    <row r="108" spans="2:5" x14ac:dyDescent="0.25">
      <c r="B108" s="74"/>
      <c r="C108" s="74"/>
      <c r="D108" s="57">
        <v>35.084575330199996</v>
      </c>
      <c r="E108" s="73">
        <v>56.901403643666669</v>
      </c>
    </row>
    <row r="109" spans="2:5" x14ac:dyDescent="0.25">
      <c r="B109" s="74"/>
      <c r="C109" s="74"/>
      <c r="D109" s="57">
        <v>32.6676201302</v>
      </c>
      <c r="E109" s="73">
        <v>56.997757152799998</v>
      </c>
    </row>
    <row r="110" spans="2:5" x14ac:dyDescent="0.25">
      <c r="B110" s="74"/>
      <c r="C110" s="74"/>
      <c r="D110" s="57">
        <v>29.331458560133335</v>
      </c>
      <c r="E110" s="73">
        <v>55.236917189933322</v>
      </c>
    </row>
    <row r="111" spans="2:5" x14ac:dyDescent="0.25">
      <c r="B111" s="74"/>
      <c r="C111" s="74"/>
      <c r="D111" s="57">
        <v>29.554870045333331</v>
      </c>
      <c r="E111" s="73">
        <v>53.221887143600007</v>
      </c>
    </row>
    <row r="112" spans="2:5" x14ac:dyDescent="0.25">
      <c r="B112" s="74"/>
      <c r="C112" s="74"/>
      <c r="D112" s="57">
        <v>29.109820504333332</v>
      </c>
      <c r="E112" s="73">
        <v>53.349942500000004</v>
      </c>
    </row>
    <row r="113" spans="2:5" x14ac:dyDescent="0.25">
      <c r="B113" s="74"/>
      <c r="C113" s="74"/>
      <c r="D113" s="57">
        <v>30.296299980266667</v>
      </c>
      <c r="E113" s="73">
        <v>53.71352459260001</v>
      </c>
    </row>
    <row r="114" spans="2:5" x14ac:dyDescent="0.25">
      <c r="B114" s="74"/>
      <c r="C114" s="74" t="s">
        <v>107</v>
      </c>
      <c r="D114" s="57">
        <v>31.910221788266668</v>
      </c>
      <c r="E114" s="73">
        <v>55.729373162533328</v>
      </c>
    </row>
    <row r="115" spans="2:5" x14ac:dyDescent="0.25">
      <c r="B115" s="74"/>
      <c r="C115" s="74"/>
      <c r="D115" s="57">
        <v>31.805214595533332</v>
      </c>
      <c r="E115" s="73">
        <v>58.276418920199994</v>
      </c>
    </row>
    <row r="116" spans="2:5" x14ac:dyDescent="0.25">
      <c r="B116" s="74"/>
      <c r="C116" s="74"/>
      <c r="D116" s="57">
        <v>31.561479012066666</v>
      </c>
      <c r="E116" s="73">
        <v>60.587077243200007</v>
      </c>
    </row>
    <row r="117" spans="2:5" x14ac:dyDescent="0.25">
      <c r="B117" s="74"/>
      <c r="C117" s="74"/>
      <c r="D117" s="57">
        <v>33.396655320666667</v>
      </c>
      <c r="E117" s="73">
        <v>60.812315130466672</v>
      </c>
    </row>
    <row r="118" spans="2:5" x14ac:dyDescent="0.25">
      <c r="B118" s="74"/>
      <c r="C118" s="74"/>
      <c r="D118" s="57">
        <v>33.772061177799998</v>
      </c>
      <c r="E118" s="73">
        <v>60.998799941533342</v>
      </c>
    </row>
    <row r="119" spans="2:5" x14ac:dyDescent="0.25">
      <c r="B119" s="74"/>
      <c r="C119" s="74"/>
      <c r="D119" s="57">
        <v>32.202632386200001</v>
      </c>
      <c r="E119" s="73">
        <v>62.593556623266672</v>
      </c>
    </row>
    <row r="120" spans="2:5" x14ac:dyDescent="0.25">
      <c r="B120" s="74"/>
      <c r="C120" s="74"/>
      <c r="D120" s="57">
        <v>32.431703302599999</v>
      </c>
      <c r="E120" s="73">
        <v>63.496857410333334</v>
      </c>
    </row>
    <row r="121" spans="2:5" x14ac:dyDescent="0.25">
      <c r="B121" s="74"/>
      <c r="C121" s="74"/>
      <c r="D121" s="57">
        <v>33.600974267333335</v>
      </c>
      <c r="E121" s="73">
        <v>63.68780430546667</v>
      </c>
    </row>
    <row r="122" spans="2:5" x14ac:dyDescent="0.25">
      <c r="B122" s="74"/>
      <c r="C122" s="74"/>
      <c r="D122" s="57">
        <v>34.374710255333333</v>
      </c>
      <c r="E122" s="73">
        <v>64.576430927600015</v>
      </c>
    </row>
    <row r="123" spans="2:5" x14ac:dyDescent="0.25">
      <c r="B123" s="74"/>
      <c r="C123" s="74"/>
      <c r="D123" s="57">
        <v>35.107414459266671</v>
      </c>
      <c r="E123" s="73">
        <v>65.515825968866665</v>
      </c>
    </row>
    <row r="124" spans="2:5" x14ac:dyDescent="0.25">
      <c r="B124" s="74"/>
      <c r="C124" s="74"/>
      <c r="D124" s="57">
        <v>40.065692829666666</v>
      </c>
      <c r="E124" s="73">
        <v>65.143119373866668</v>
      </c>
    </row>
    <row r="125" spans="2:5" x14ac:dyDescent="0.25">
      <c r="B125" s="74"/>
      <c r="C125" s="74"/>
      <c r="D125" s="57">
        <v>40.4516016898</v>
      </c>
      <c r="E125" s="73">
        <v>64.328650462799999</v>
      </c>
    </row>
    <row r="126" spans="2:5" x14ac:dyDescent="0.25">
      <c r="B126" s="74"/>
      <c r="C126" s="74"/>
      <c r="D126" s="57">
        <v>41.938966486800005</v>
      </c>
      <c r="E126" s="73">
        <v>64.221087890866656</v>
      </c>
    </row>
    <row r="127" spans="2:5" x14ac:dyDescent="0.25">
      <c r="B127" s="74"/>
      <c r="C127" s="74"/>
      <c r="D127" s="57">
        <v>41.501668548800005</v>
      </c>
      <c r="E127" s="73">
        <v>64.636273543666661</v>
      </c>
    </row>
    <row r="128" spans="2:5" x14ac:dyDescent="0.25">
      <c r="B128" s="74"/>
      <c r="C128" s="74"/>
      <c r="D128" s="57">
        <v>41.245275386333333</v>
      </c>
      <c r="E128" s="73">
        <v>65.221114055666661</v>
      </c>
    </row>
    <row r="129" spans="2:5" x14ac:dyDescent="0.25">
      <c r="B129" s="74"/>
      <c r="C129" s="74"/>
      <c r="D129" s="57">
        <v>39.272304774866669</v>
      </c>
      <c r="E129" s="73">
        <v>65.794988187399994</v>
      </c>
    </row>
    <row r="130" spans="2:5" x14ac:dyDescent="0.25">
      <c r="B130" s="74"/>
      <c r="C130" s="74"/>
      <c r="D130" s="57">
        <v>37.221292945000002</v>
      </c>
      <c r="E130" s="73">
        <v>64.389920588333325</v>
      </c>
    </row>
    <row r="131" spans="2:5" x14ac:dyDescent="0.25">
      <c r="B131" s="74"/>
      <c r="C131" s="74"/>
      <c r="D131" s="57">
        <v>36.7985908956</v>
      </c>
      <c r="E131" s="73">
        <v>62.447008887599999</v>
      </c>
    </row>
    <row r="132" spans="2:5" x14ac:dyDescent="0.25">
      <c r="B132" s="74"/>
      <c r="C132" s="74"/>
      <c r="D132" s="57">
        <v>38.42700511373333</v>
      </c>
      <c r="E132" s="73">
        <v>62.534995553866665</v>
      </c>
    </row>
    <row r="133" spans="2:5" x14ac:dyDescent="0.25">
      <c r="B133" s="74"/>
      <c r="C133" s="74"/>
      <c r="D133" s="57">
        <v>40.645795776</v>
      </c>
      <c r="E133" s="73">
        <v>62.019706126400003</v>
      </c>
    </row>
    <row r="134" spans="2:5" x14ac:dyDescent="0.25">
      <c r="B134" s="74"/>
      <c r="C134" s="74"/>
      <c r="D134" s="57">
        <v>42.131204368866669</v>
      </c>
      <c r="E134" s="73">
        <v>61.963971219133335</v>
      </c>
    </row>
    <row r="135" spans="2:5" x14ac:dyDescent="0.25">
      <c r="B135" s="74"/>
      <c r="C135" s="74" t="s">
        <v>108</v>
      </c>
      <c r="D135" s="57">
        <v>44.035381519066668</v>
      </c>
      <c r="E135" s="73">
        <v>65.313084876666665</v>
      </c>
    </row>
    <row r="136" spans="2:5" x14ac:dyDescent="0.25">
      <c r="B136" s="74"/>
      <c r="C136" s="74"/>
      <c r="D136" s="57">
        <v>45.572022724533333</v>
      </c>
      <c r="E136" s="73">
        <v>68.825424325933326</v>
      </c>
    </row>
    <row r="137" spans="2:5" x14ac:dyDescent="0.25">
      <c r="B137" s="74"/>
      <c r="C137" s="74"/>
      <c r="D137" s="57">
        <v>44.728184783133329</v>
      </c>
      <c r="E137" s="73">
        <v>72.737618334266671</v>
      </c>
    </row>
    <row r="138" spans="2:5" x14ac:dyDescent="0.25">
      <c r="B138" s="74"/>
      <c r="C138" s="74"/>
      <c r="D138" s="57">
        <v>43.05987820473333</v>
      </c>
      <c r="E138" s="73">
        <v>71.043715855333332</v>
      </c>
    </row>
    <row r="139" spans="2:5" x14ac:dyDescent="0.25">
      <c r="B139" s="74"/>
      <c r="C139" s="74"/>
      <c r="D139" s="57">
        <v>42.241945062399999</v>
      </c>
      <c r="E139" s="73">
        <v>69.310395760800006</v>
      </c>
    </row>
    <row r="140" spans="2:5" x14ac:dyDescent="0.25">
      <c r="B140" s="74"/>
      <c r="C140" s="74"/>
      <c r="D140" s="57">
        <v>38.695936225466667</v>
      </c>
      <c r="E140" s="73">
        <v>68.545023034266677</v>
      </c>
    </row>
    <row r="141" spans="2:5" x14ac:dyDescent="0.25">
      <c r="B141" s="74"/>
      <c r="C141" s="74"/>
      <c r="D141" s="57">
        <v>38.823230559800002</v>
      </c>
      <c r="E141" s="73">
        <v>68.083707646533341</v>
      </c>
    </row>
    <row r="142" spans="2:5" x14ac:dyDescent="0.25">
      <c r="B142" s="74"/>
      <c r="C142" s="74"/>
      <c r="D142" s="57">
        <v>37.362679083666663</v>
      </c>
      <c r="E142" s="73">
        <v>67.64712800640001</v>
      </c>
    </row>
    <row r="143" spans="2:5" x14ac:dyDescent="0.25">
      <c r="B143" s="74"/>
      <c r="C143" s="74"/>
      <c r="D143" s="57">
        <v>37.701800498066667</v>
      </c>
      <c r="E143" s="73">
        <v>67.114035246933355</v>
      </c>
    </row>
    <row r="144" spans="2:5" x14ac:dyDescent="0.25">
      <c r="B144" s="74"/>
      <c r="C144" s="74"/>
      <c r="D144" s="57">
        <v>37.888755164333332</v>
      </c>
      <c r="E144" s="73">
        <v>66.493585986066677</v>
      </c>
    </row>
    <row r="145" spans="2:5" x14ac:dyDescent="0.25">
      <c r="B145" s="74"/>
      <c r="C145" s="74"/>
      <c r="D145" s="57">
        <v>40.743480259000002</v>
      </c>
      <c r="E145" s="73">
        <v>63.456303427800009</v>
      </c>
    </row>
    <row r="146" spans="2:5" x14ac:dyDescent="0.25">
      <c r="B146" s="74"/>
      <c r="C146" s="74"/>
      <c r="D146" s="57">
        <v>40.719042517266672</v>
      </c>
      <c r="E146" s="73">
        <v>60.628553039133344</v>
      </c>
    </row>
    <row r="147" spans="2:5" x14ac:dyDescent="0.25">
      <c r="B147" s="74"/>
      <c r="C147" s="74"/>
      <c r="D147" s="57">
        <v>40.443829621666666</v>
      </c>
      <c r="E147" s="73">
        <v>58.408420186400008</v>
      </c>
    </row>
    <row r="148" spans="2:5" x14ac:dyDescent="0.25">
      <c r="B148" s="74"/>
      <c r="C148" s="74"/>
      <c r="D148" s="57">
        <v>39.427561328133329</v>
      </c>
      <c r="E148" s="73">
        <v>55.537163499866665</v>
      </c>
    </row>
    <row r="149" spans="2:5" x14ac:dyDescent="0.25">
      <c r="B149" s="74"/>
      <c r="C149" s="74"/>
      <c r="D149" s="57">
        <v>35.052910306466664</v>
      </c>
      <c r="E149" s="73">
        <v>55.332195095733326</v>
      </c>
    </row>
    <row r="150" spans="2:5" x14ac:dyDescent="0.25">
      <c r="B150" s="74"/>
      <c r="C150" s="74"/>
      <c r="D150" s="57">
        <v>33.054164539799999</v>
      </c>
      <c r="E150" s="73">
        <v>54.608652807933325</v>
      </c>
    </row>
    <row r="151" spans="2:5" x14ac:dyDescent="0.25">
      <c r="B151" s="74"/>
      <c r="C151" s="74"/>
      <c r="D151" s="57">
        <v>30.238685494999999</v>
      </c>
      <c r="E151" s="73">
        <v>51.170563538266656</v>
      </c>
    </row>
    <row r="152" spans="2:5" x14ac:dyDescent="0.25">
      <c r="B152" s="74"/>
      <c r="C152" s="74"/>
      <c r="D152" s="57">
        <v>28.005226707266665</v>
      </c>
      <c r="E152" s="73">
        <v>47.295745204333336</v>
      </c>
    </row>
    <row r="153" spans="2:5" x14ac:dyDescent="0.25">
      <c r="B153" s="74"/>
      <c r="C153" s="74"/>
      <c r="D153" s="57">
        <v>26.851695053933334</v>
      </c>
      <c r="E153" s="73">
        <v>43.719998393799997</v>
      </c>
    </row>
    <row r="154" spans="2:5" x14ac:dyDescent="0.25">
      <c r="B154" s="74"/>
      <c r="C154" s="74"/>
      <c r="D154" s="57">
        <v>27.058031810533333</v>
      </c>
      <c r="E154" s="73">
        <v>45.010781302799991</v>
      </c>
    </row>
    <row r="155" spans="2:5" x14ac:dyDescent="0.25">
      <c r="B155" s="74"/>
      <c r="C155" s="74"/>
      <c r="D155" s="57">
        <v>28.528551175400001</v>
      </c>
      <c r="E155" s="73">
        <v>46.27542068913332</v>
      </c>
    </row>
    <row r="156" spans="2:5" x14ac:dyDescent="0.25">
      <c r="B156" s="74"/>
      <c r="C156" s="74" t="s">
        <v>109</v>
      </c>
      <c r="D156" s="57">
        <v>32.871197587799998</v>
      </c>
      <c r="E156" s="73">
        <v>50.205749703866658</v>
      </c>
    </row>
    <row r="157" spans="2:5" x14ac:dyDescent="0.25">
      <c r="B157" s="74"/>
      <c r="C157" s="74"/>
      <c r="D157" s="57">
        <v>32.387815978466669</v>
      </c>
      <c r="E157" s="73">
        <v>53.282251405666671</v>
      </c>
    </row>
    <row r="158" spans="2:5" x14ac:dyDescent="0.25">
      <c r="B158" s="74"/>
      <c r="C158" s="74"/>
      <c r="D158" s="57">
        <v>34.008515791200004</v>
      </c>
      <c r="E158" s="73">
        <v>54.640331639666663</v>
      </c>
    </row>
    <row r="159" spans="2:5" x14ac:dyDescent="0.25">
      <c r="B159" s="74"/>
      <c r="C159" s="74"/>
      <c r="D159" s="57">
        <v>36.2174718566</v>
      </c>
      <c r="E159" s="73">
        <v>53.301862291466662</v>
      </c>
    </row>
    <row r="160" spans="2:5" x14ac:dyDescent="0.25">
      <c r="B160" s="74"/>
      <c r="C160" s="74"/>
      <c r="D160" s="57">
        <v>36.570741589466664</v>
      </c>
      <c r="E160" s="73">
        <v>51.963919762733326</v>
      </c>
    </row>
    <row r="161" spans="2:5" x14ac:dyDescent="0.25">
      <c r="B161" s="74"/>
      <c r="C161" s="74"/>
      <c r="D161" s="57">
        <v>35.225119797133331</v>
      </c>
      <c r="E161" s="73">
        <v>52.957006346599997</v>
      </c>
    </row>
    <row r="162" spans="2:5" x14ac:dyDescent="0.25">
      <c r="B162" s="74"/>
      <c r="C162" s="74"/>
      <c r="D162" s="57">
        <v>35.899355506133332</v>
      </c>
      <c r="E162" s="73">
        <v>56.209046085333327</v>
      </c>
    </row>
    <row r="163" spans="2:5" x14ac:dyDescent="0.25">
      <c r="B163" s="74"/>
      <c r="C163" s="74"/>
      <c r="D163" s="57">
        <v>35.43507352026667</v>
      </c>
      <c r="E163" s="73">
        <v>58.964075547866663</v>
      </c>
    </row>
    <row r="164" spans="2:5" x14ac:dyDescent="0.25">
      <c r="B164" s="74"/>
      <c r="C164" s="74"/>
      <c r="D164" s="57">
        <v>35.300090335933334</v>
      </c>
      <c r="E164" s="73">
        <v>60.295713522599989</v>
      </c>
    </row>
    <row r="165" spans="2:5" x14ac:dyDescent="0.25">
      <c r="B165" s="74"/>
      <c r="C165" s="74"/>
      <c r="D165" s="57">
        <v>40.955990784333338</v>
      </c>
      <c r="E165" s="73">
        <v>60.633136813399993</v>
      </c>
    </row>
    <row r="166" spans="2:5" x14ac:dyDescent="0.25">
      <c r="B166" s="74"/>
      <c r="C166" s="74"/>
      <c r="D166" s="57">
        <v>40.98120495886667</v>
      </c>
      <c r="E166" s="73">
        <v>61.34449851566665</v>
      </c>
    </row>
    <row r="167" spans="2:5" x14ac:dyDescent="0.25">
      <c r="B167" s="74"/>
      <c r="C167" s="74"/>
      <c r="D167" s="57">
        <v>41.692551689466669</v>
      </c>
      <c r="E167" s="73">
        <v>62.201393116133325</v>
      </c>
    </row>
    <row r="168" spans="2:5" x14ac:dyDescent="0.25">
      <c r="B168" s="74"/>
      <c r="C168" s="74"/>
      <c r="D168" s="57">
        <v>41.662444228266672</v>
      </c>
      <c r="E168" s="73">
        <v>62.992651309199992</v>
      </c>
    </row>
    <row r="169" spans="2:5" x14ac:dyDescent="0.25">
      <c r="B169" s="74"/>
      <c r="C169" s="74"/>
      <c r="D169" s="57">
        <v>42.176738482066668</v>
      </c>
      <c r="E169" s="73">
        <v>63.089828324799996</v>
      </c>
    </row>
    <row r="170" spans="2:5" x14ac:dyDescent="0.25">
      <c r="B170" s="74"/>
      <c r="C170" s="74"/>
      <c r="D170" s="57">
        <v>43.25996133413333</v>
      </c>
      <c r="E170" s="73">
        <v>63.293963527066666</v>
      </c>
    </row>
    <row r="171" spans="2:5" x14ac:dyDescent="0.25">
      <c r="B171" s="74"/>
      <c r="C171" s="74"/>
      <c r="D171" s="57">
        <v>42.131953482333337</v>
      </c>
      <c r="E171" s="73">
        <v>63.597264247933339</v>
      </c>
    </row>
    <row r="172" spans="2:5" x14ac:dyDescent="0.25">
      <c r="B172" s="74"/>
      <c r="C172" s="74"/>
      <c r="D172" s="57">
        <v>38.082967780866667</v>
      </c>
      <c r="E172" s="73">
        <v>64.020638761400008</v>
      </c>
    </row>
    <row r="173" spans="2:5" x14ac:dyDescent="0.25">
      <c r="B173" s="74"/>
      <c r="C173" s="74"/>
      <c r="D173" s="57">
        <v>37.49873788073333</v>
      </c>
      <c r="E173" s="73">
        <v>63.910114739733345</v>
      </c>
    </row>
    <row r="174" spans="2:5" x14ac:dyDescent="0.25">
      <c r="B174" s="74"/>
      <c r="C174" s="74"/>
      <c r="D174" s="57">
        <v>36.298221907466669</v>
      </c>
      <c r="E174" s="73">
        <v>64.694594261466676</v>
      </c>
    </row>
    <row r="175" spans="2:5" x14ac:dyDescent="0.25">
      <c r="B175" s="74"/>
      <c r="C175" s="74"/>
      <c r="D175" s="57">
        <v>34.347757886333333</v>
      </c>
      <c r="E175" s="73">
        <v>67.947284241999995</v>
      </c>
    </row>
    <row r="176" spans="2:5" x14ac:dyDescent="0.25">
      <c r="B176" s="74"/>
      <c r="C176" s="74"/>
      <c r="D176" s="57">
        <v>35.0951739152</v>
      </c>
      <c r="E176" s="73">
        <v>71.447041950000013</v>
      </c>
    </row>
    <row r="177" spans="2:5" x14ac:dyDescent="0.25">
      <c r="B177" s="74"/>
      <c r="C177" s="74"/>
      <c r="D177" s="57">
        <v>35.586166435333332</v>
      </c>
      <c r="E177" s="73">
        <v>72.046584963333331</v>
      </c>
    </row>
    <row r="178" spans="2:5" x14ac:dyDescent="0.25">
      <c r="B178" s="74"/>
      <c r="C178" s="74" t="s">
        <v>110</v>
      </c>
      <c r="D178" s="57">
        <v>37.410903174400005</v>
      </c>
      <c r="E178" s="73">
        <v>71.764911348799998</v>
      </c>
    </row>
    <row r="179" spans="2:5" x14ac:dyDescent="0.25">
      <c r="B179" s="74"/>
      <c r="C179" s="74"/>
      <c r="D179" s="57">
        <v>39.506220515933336</v>
      </c>
      <c r="E179" s="73">
        <v>72.235189904266676</v>
      </c>
    </row>
    <row r="180" spans="2:5" x14ac:dyDescent="0.25">
      <c r="B180" s="74"/>
      <c r="C180" s="74"/>
      <c r="D180" s="57">
        <v>39.339995570666666</v>
      </c>
      <c r="E180" s="73">
        <v>72.458683430866671</v>
      </c>
    </row>
    <row r="181" spans="2:5" x14ac:dyDescent="0.25">
      <c r="B181" s="74"/>
      <c r="C181" s="74"/>
      <c r="D181" s="57">
        <v>34.543040878333336</v>
      </c>
      <c r="E181" s="73">
        <v>73.926397690599998</v>
      </c>
    </row>
    <row r="182" spans="2:5" x14ac:dyDescent="0.25">
      <c r="B182" s="74"/>
      <c r="C182" s="74"/>
      <c r="D182" s="57">
        <v>34.768560952400001</v>
      </c>
      <c r="E182" s="73">
        <v>72.478831789533345</v>
      </c>
    </row>
    <row r="183" spans="2:5" x14ac:dyDescent="0.25">
      <c r="B183" s="74"/>
      <c r="C183" s="74"/>
      <c r="D183" s="57">
        <v>34.746827270066667</v>
      </c>
      <c r="E183" s="73">
        <v>71.094650197666667</v>
      </c>
    </row>
    <row r="184" spans="2:5" x14ac:dyDescent="0.25">
      <c r="B184" s="74"/>
      <c r="C184" s="74"/>
      <c r="D184" s="57">
        <v>35.405214499533329</v>
      </c>
      <c r="E184" s="73">
        <v>69.634944367933329</v>
      </c>
    </row>
    <row r="185" spans="2:5" x14ac:dyDescent="0.25">
      <c r="B185" s="74"/>
      <c r="C185" s="74"/>
      <c r="D185" s="57">
        <v>36.599780750999997</v>
      </c>
      <c r="E185" s="73">
        <v>68.405415184399999</v>
      </c>
    </row>
    <row r="186" spans="2:5" x14ac:dyDescent="0.25">
      <c r="B186" s="74"/>
      <c r="C186" s="74"/>
      <c r="D186" s="57">
        <v>36.635519870400003</v>
      </c>
      <c r="E186" s="73">
        <v>67.155665744066667</v>
      </c>
    </row>
    <row r="187" spans="2:5" x14ac:dyDescent="0.25">
      <c r="B187" s="74"/>
      <c r="C187" s="74"/>
      <c r="D187" s="57">
        <v>37.324465113466665</v>
      </c>
      <c r="E187" s="73">
        <v>66.116609413733329</v>
      </c>
    </row>
    <row r="188" spans="2:5" x14ac:dyDescent="0.25">
      <c r="B188" s="74"/>
      <c r="C188" s="74"/>
      <c r="D188" s="57">
        <v>39.094271032400002</v>
      </c>
      <c r="E188" s="73">
        <v>60.316419109399995</v>
      </c>
    </row>
    <row r="189" spans="2:5" x14ac:dyDescent="0.25">
      <c r="B189" s="74"/>
      <c r="C189" s="74"/>
      <c r="D189" s="57">
        <v>40.079371838</v>
      </c>
      <c r="E189" s="73">
        <v>55.402166721399993</v>
      </c>
    </row>
    <row r="190" spans="2:5" x14ac:dyDescent="0.25">
      <c r="B190" s="74"/>
      <c r="C190" s="74"/>
      <c r="D190" s="57">
        <v>41.46335225086667</v>
      </c>
      <c r="E190" s="73">
        <v>51.374521937933331</v>
      </c>
    </row>
    <row r="191" spans="2:5" x14ac:dyDescent="0.25">
      <c r="B191" s="74"/>
      <c r="C191" s="74"/>
      <c r="D191" s="57">
        <v>41.513841360133334</v>
      </c>
      <c r="E191" s="73">
        <v>47.502374453733331</v>
      </c>
    </row>
    <row r="192" spans="2:5" x14ac:dyDescent="0.25">
      <c r="B192" s="74"/>
      <c r="C192" s="74"/>
      <c r="D192" s="57">
        <v>41.256764303733327</v>
      </c>
      <c r="E192" s="73">
        <v>44.82429598946667</v>
      </c>
    </row>
    <row r="193" spans="2:5" x14ac:dyDescent="0.25">
      <c r="B193" s="74"/>
      <c r="C193" s="74"/>
      <c r="D193" s="57">
        <v>39.416853094266671</v>
      </c>
      <c r="E193" s="73">
        <v>44.897603227466661</v>
      </c>
    </row>
    <row r="194" spans="2:5" x14ac:dyDescent="0.25">
      <c r="B194" s="74"/>
      <c r="C194" s="74"/>
      <c r="D194" s="57">
        <v>37.018826694466668</v>
      </c>
      <c r="E194" s="73">
        <v>43.722919433866664</v>
      </c>
    </row>
    <row r="195" spans="2:5" x14ac:dyDescent="0.25">
      <c r="B195" s="74"/>
      <c r="C195" s="74"/>
      <c r="D195" s="57">
        <v>35.055049836800002</v>
      </c>
      <c r="E195" s="73">
        <v>41.388142221066666</v>
      </c>
    </row>
    <row r="196" spans="2:5" x14ac:dyDescent="0.25">
      <c r="B196" s="74"/>
      <c r="C196" s="74"/>
      <c r="D196" s="57">
        <v>34.924617167666661</v>
      </c>
      <c r="E196" s="73">
        <v>39.208297947600002</v>
      </c>
    </row>
    <row r="197" spans="2:5" x14ac:dyDescent="0.25">
      <c r="B197" s="74"/>
      <c r="C197" s="74"/>
      <c r="D197" s="57">
        <v>36.425221691733327</v>
      </c>
      <c r="E197" s="73">
        <v>37.543293282466671</v>
      </c>
    </row>
    <row r="198" spans="2:5" x14ac:dyDescent="0.25">
      <c r="B198" s="74"/>
      <c r="C198" s="74"/>
      <c r="D198" s="57">
        <v>36.2037055252</v>
      </c>
      <c r="E198" s="73">
        <v>38.79777261426667</v>
      </c>
    </row>
    <row r="199" spans="2:5" x14ac:dyDescent="0.25">
      <c r="B199" s="74"/>
      <c r="C199" s="74"/>
      <c r="D199" s="57">
        <v>38.996237559733331</v>
      </c>
      <c r="E199" s="73">
        <v>40.013062703133336</v>
      </c>
    </row>
    <row r="200" spans="2:5" x14ac:dyDescent="0.25">
      <c r="B200" s="74"/>
      <c r="C200" s="74" t="s">
        <v>111</v>
      </c>
      <c r="D200" s="57">
        <v>42.797356421333333</v>
      </c>
      <c r="E200" s="73">
        <v>43.261220750199996</v>
      </c>
    </row>
    <row r="201" spans="2:5" x14ac:dyDescent="0.25">
      <c r="B201" s="74"/>
      <c r="C201" s="74"/>
      <c r="D201" s="57">
        <v>42.231124534599999</v>
      </c>
      <c r="E201" s="73">
        <v>46.247831573333329</v>
      </c>
    </row>
    <row r="202" spans="2:5" x14ac:dyDescent="0.25">
      <c r="B202" s="74"/>
      <c r="C202" s="74"/>
      <c r="D202" s="57">
        <v>45.129407649466664</v>
      </c>
      <c r="E202" s="73">
        <v>45.442785802066666</v>
      </c>
    </row>
    <row r="203" spans="2:5" x14ac:dyDescent="0.25">
      <c r="B203" s="74"/>
      <c r="C203" s="74"/>
      <c r="D203" s="57">
        <v>45.048399264466667</v>
      </c>
      <c r="E203" s="73">
        <v>44.492175217666677</v>
      </c>
    </row>
    <row r="204" spans="2:5" x14ac:dyDescent="0.25">
      <c r="B204" s="74"/>
      <c r="C204" s="74"/>
      <c r="D204" s="57">
        <v>43.120151516</v>
      </c>
      <c r="E204" s="73">
        <v>45.77815471313334</v>
      </c>
    </row>
    <row r="205" spans="2:5" x14ac:dyDescent="0.25">
      <c r="B205" s="74"/>
      <c r="C205" s="74"/>
      <c r="D205" s="57">
        <v>43.057404071133334</v>
      </c>
      <c r="E205" s="73">
        <v>47.367364929333341</v>
      </c>
    </row>
    <row r="206" spans="2:5" x14ac:dyDescent="0.25">
      <c r="B206" s="74"/>
      <c r="C206" s="74"/>
      <c r="D206" s="57">
        <v>41.485064304133331</v>
      </c>
      <c r="E206" s="73">
        <v>48.401253465533344</v>
      </c>
    </row>
    <row r="207" spans="2:5" x14ac:dyDescent="0.25">
      <c r="B207" s="74"/>
      <c r="C207" s="74"/>
      <c r="D207" s="57">
        <v>41.463885566333339</v>
      </c>
      <c r="E207" s="73">
        <v>50.444852534533339</v>
      </c>
    </row>
    <row r="208" spans="2:5" x14ac:dyDescent="0.25">
      <c r="B208" s="74"/>
      <c r="C208" s="74"/>
      <c r="D208" s="57">
        <v>43.409400840666663</v>
      </c>
      <c r="E208" s="73">
        <v>51.953932892133345</v>
      </c>
    </row>
    <row r="209" spans="2:5" x14ac:dyDescent="0.25">
      <c r="B209" s="74"/>
      <c r="C209" s="74"/>
      <c r="D209" s="57">
        <v>44.032824910066665</v>
      </c>
      <c r="E209" s="73">
        <v>53.456682067266669</v>
      </c>
    </row>
    <row r="210" spans="2:5" x14ac:dyDescent="0.25">
      <c r="B210" s="74"/>
      <c r="C210" s="74"/>
      <c r="D210" s="57">
        <v>50.035101461866667</v>
      </c>
      <c r="E210" s="73">
        <v>54.244857684933336</v>
      </c>
    </row>
    <row r="211" spans="2:5" x14ac:dyDescent="0.25">
      <c r="B211" s="74"/>
      <c r="C211" s="74"/>
      <c r="D211" s="57">
        <v>50.389068548333334</v>
      </c>
      <c r="E211" s="73">
        <v>55.157824169133328</v>
      </c>
    </row>
    <row r="212" spans="2:5" x14ac:dyDescent="0.25">
      <c r="B212" s="74"/>
      <c r="C212" s="74"/>
      <c r="D212" s="57">
        <v>50.917729572466669</v>
      </c>
      <c r="E212" s="73">
        <v>55.399296530999997</v>
      </c>
    </row>
    <row r="213" spans="2:5" x14ac:dyDescent="0.25">
      <c r="B213" s="74"/>
      <c r="C213" s="74"/>
      <c r="D213" s="57">
        <v>49.383381398466668</v>
      </c>
      <c r="E213" s="73">
        <v>54.899428738933338</v>
      </c>
    </row>
    <row r="214" spans="2:5" x14ac:dyDescent="0.25">
      <c r="B214" s="74"/>
      <c r="C214" s="74"/>
      <c r="D214" s="57">
        <v>49.553549369466666</v>
      </c>
      <c r="E214" s="73">
        <v>54.578867906200003</v>
      </c>
    </row>
    <row r="215" spans="2:5" x14ac:dyDescent="0.25">
      <c r="B215" s="74"/>
      <c r="C215" s="74"/>
      <c r="D215" s="57">
        <v>46.750770230466664</v>
      </c>
      <c r="E215" s="73">
        <v>54.32439226933333</v>
      </c>
    </row>
    <row r="216" spans="2:5" x14ac:dyDescent="0.25">
      <c r="B216" s="74"/>
      <c r="C216" s="74"/>
      <c r="D216" s="57">
        <v>43.087887913533336</v>
      </c>
      <c r="E216" s="73">
        <v>52.118242630666664</v>
      </c>
    </row>
    <row r="217" spans="2:5" x14ac:dyDescent="0.25">
      <c r="B217" s="74"/>
      <c r="C217" s="74"/>
      <c r="D217" s="57">
        <v>43.127717394466664</v>
      </c>
      <c r="E217" s="73">
        <v>48.856269678266663</v>
      </c>
    </row>
    <row r="218" spans="2:5" x14ac:dyDescent="0.25">
      <c r="B218" s="74"/>
      <c r="C218" s="74"/>
      <c r="D218" s="57">
        <v>39.305359287533335</v>
      </c>
      <c r="E218" s="73">
        <v>49.393088120399995</v>
      </c>
    </row>
    <row r="219" spans="2:5" x14ac:dyDescent="0.25">
      <c r="B219" s="74"/>
      <c r="C219" s="74"/>
      <c r="D219" s="57">
        <v>39.527679445466667</v>
      </c>
      <c r="E219" s="73">
        <v>49.835639847933322</v>
      </c>
    </row>
    <row r="220" spans="2:5" x14ac:dyDescent="0.25">
      <c r="B220" s="74"/>
      <c r="C220" s="74"/>
      <c r="D220" s="57">
        <v>41.365298025866672</v>
      </c>
      <c r="E220" s="73">
        <v>50.423599075799991</v>
      </c>
    </row>
    <row r="221" spans="2:5" x14ac:dyDescent="0.25">
      <c r="B221" s="74"/>
      <c r="C221" s="74" t="s">
        <v>112</v>
      </c>
      <c r="D221" s="57">
        <v>44.640900676199998</v>
      </c>
      <c r="E221" s="73">
        <v>53.611847724333316</v>
      </c>
    </row>
    <row r="222" spans="2:5" x14ac:dyDescent="0.25">
      <c r="B222" s="74"/>
      <c r="C222" s="74"/>
      <c r="D222" s="57">
        <v>46.614096307266671</v>
      </c>
      <c r="E222" s="73">
        <v>55.00485209773332</v>
      </c>
    </row>
    <row r="223" spans="2:5" x14ac:dyDescent="0.25">
      <c r="B223" s="74"/>
      <c r="C223" s="74"/>
      <c r="D223" s="57">
        <v>46.071321219600001</v>
      </c>
      <c r="E223" s="73">
        <v>55.47161835499999</v>
      </c>
    </row>
    <row r="224" spans="2:5" x14ac:dyDescent="0.25">
      <c r="B224" s="74"/>
      <c r="C224" s="74"/>
      <c r="D224" s="57">
        <v>43.903890283466666</v>
      </c>
      <c r="E224" s="73">
        <v>54.896796799933327</v>
      </c>
    </row>
    <row r="225" spans="2:5" x14ac:dyDescent="0.25">
      <c r="B225" s="74"/>
      <c r="C225" s="74"/>
      <c r="D225" s="57">
        <v>44.120838149133334</v>
      </c>
      <c r="E225" s="73">
        <v>54.243897586666662</v>
      </c>
    </row>
    <row r="226" spans="2:5" x14ac:dyDescent="0.25">
      <c r="B226" s="74"/>
      <c r="C226" s="74"/>
      <c r="D226" s="57">
        <v>38.046087478333334</v>
      </c>
      <c r="E226" s="73">
        <v>54.344067990133333</v>
      </c>
    </row>
    <row r="227" spans="2:5" x14ac:dyDescent="0.25">
      <c r="B227" s="74"/>
      <c r="C227" s="74"/>
      <c r="D227" s="57">
        <v>37.701454964533333</v>
      </c>
      <c r="E227" s="73">
        <v>54.049786653133339</v>
      </c>
    </row>
    <row r="228" spans="2:5" x14ac:dyDescent="0.25">
      <c r="B228" s="74"/>
      <c r="C228" s="74"/>
      <c r="D228" s="57">
        <v>38.009783157400001</v>
      </c>
      <c r="E228" s="73">
        <v>54.798593063799999</v>
      </c>
    </row>
    <row r="229" spans="2:5" x14ac:dyDescent="0.25">
      <c r="B229" s="74"/>
      <c r="C229" s="74"/>
      <c r="D229" s="57">
        <v>37.395352953533333</v>
      </c>
      <c r="E229" s="73">
        <v>55.595668237333328</v>
      </c>
    </row>
    <row r="230" spans="2:5" x14ac:dyDescent="0.25">
      <c r="B230" s="74"/>
      <c r="C230" s="74"/>
      <c r="D230" s="57">
        <v>38.274616430066665</v>
      </c>
      <c r="E230" s="73">
        <v>56.061178522999988</v>
      </c>
    </row>
    <row r="231" spans="2:5" x14ac:dyDescent="0.25">
      <c r="B231" s="74"/>
      <c r="C231" s="74"/>
      <c r="D231" s="57">
        <v>40.956053459400003</v>
      </c>
      <c r="E231" s="73">
        <v>53.900636171733325</v>
      </c>
    </row>
    <row r="232" spans="2:5" x14ac:dyDescent="0.25">
      <c r="B232" s="74"/>
      <c r="C232" s="74"/>
      <c r="D232" s="57">
        <v>41.256966185133329</v>
      </c>
      <c r="E232" s="73">
        <v>52.116810573666655</v>
      </c>
    </row>
    <row r="233" spans="2:5" x14ac:dyDescent="0.25">
      <c r="B233" s="74"/>
      <c r="C233" s="74"/>
      <c r="D233" s="57">
        <v>41.941297087400002</v>
      </c>
      <c r="E233" s="73">
        <v>52.727175210866655</v>
      </c>
    </row>
    <row r="234" spans="2:5" x14ac:dyDescent="0.25">
      <c r="B234" s="74"/>
      <c r="C234" s="74"/>
      <c r="D234" s="57">
        <v>42.292343105133334</v>
      </c>
      <c r="E234" s="73">
        <v>53.344548593333322</v>
      </c>
    </row>
    <row r="235" spans="2:5" x14ac:dyDescent="0.25">
      <c r="B235" s="74"/>
      <c r="C235" s="74"/>
      <c r="D235" s="57">
        <v>41.786351974533332</v>
      </c>
      <c r="E235" s="73">
        <v>53.922149394266654</v>
      </c>
    </row>
    <row r="236" spans="2:5" x14ac:dyDescent="0.25">
      <c r="B236" s="74"/>
      <c r="C236" s="74"/>
      <c r="D236" s="57">
        <v>39.250065909333337</v>
      </c>
      <c r="E236" s="73">
        <v>54.089995448666656</v>
      </c>
    </row>
    <row r="237" spans="2:5" x14ac:dyDescent="0.25">
      <c r="B237" s="74"/>
      <c r="C237" s="74"/>
      <c r="D237" s="57">
        <v>36.162138943999999</v>
      </c>
      <c r="E237" s="73">
        <v>51.702396869266657</v>
      </c>
    </row>
    <row r="238" spans="2:5" x14ac:dyDescent="0.25">
      <c r="B238" s="74"/>
      <c r="C238" s="74"/>
      <c r="D238" s="57">
        <v>33.877278566333331</v>
      </c>
      <c r="E238" s="73">
        <v>50.804023633133326</v>
      </c>
    </row>
    <row r="239" spans="2:5" x14ac:dyDescent="0.25">
      <c r="B239" s="74"/>
      <c r="C239" s="74"/>
      <c r="D239" s="57">
        <v>33.946713644200003</v>
      </c>
      <c r="E239" s="73">
        <v>49.726543184066664</v>
      </c>
    </row>
    <row r="240" spans="2:5" x14ac:dyDescent="0.25">
      <c r="B240" s="74"/>
      <c r="C240" s="74"/>
      <c r="D240" s="57">
        <v>33.402339480533335</v>
      </c>
      <c r="E240" s="73">
        <v>49.174559814666658</v>
      </c>
    </row>
    <row r="241" spans="2:5" x14ac:dyDescent="0.25">
      <c r="B241" s="74"/>
      <c r="C241" s="74"/>
      <c r="D241" s="57">
        <v>32.920244836133335</v>
      </c>
      <c r="E241" s="73">
        <v>48.607950805400002</v>
      </c>
    </row>
    <row r="242" spans="2:5" x14ac:dyDescent="0.25">
      <c r="B242" s="74"/>
      <c r="C242" s="74"/>
      <c r="D242" s="57">
        <v>34.815010750666666</v>
      </c>
      <c r="E242" s="73">
        <v>48.571832138600001</v>
      </c>
    </row>
    <row r="243" spans="2:5" x14ac:dyDescent="0.25">
      <c r="B243" s="74"/>
      <c r="C243" s="74" t="s">
        <v>113</v>
      </c>
      <c r="D243" s="57">
        <v>37.191436884066668</v>
      </c>
      <c r="E243" s="73">
        <v>50.116323026266663</v>
      </c>
    </row>
    <row r="244" spans="2:5" x14ac:dyDescent="0.25">
      <c r="B244" s="74"/>
      <c r="C244" s="74"/>
      <c r="D244" s="57">
        <v>38.168929974266668</v>
      </c>
      <c r="E244" s="73">
        <v>51.705681670199994</v>
      </c>
    </row>
    <row r="245" spans="2:5" x14ac:dyDescent="0.25">
      <c r="B245" s="74"/>
      <c r="C245" s="74"/>
      <c r="D245" s="57">
        <v>40.683398530133331</v>
      </c>
      <c r="E245" s="73">
        <v>50.801382516600007</v>
      </c>
    </row>
    <row r="246" spans="2:5" x14ac:dyDescent="0.25">
      <c r="B246" s="74"/>
      <c r="C246" s="74"/>
      <c r="D246" s="57">
        <v>40.443625791400002</v>
      </c>
      <c r="E246" s="73">
        <v>49.606038037733335</v>
      </c>
    </row>
    <row r="247" spans="2:5" x14ac:dyDescent="0.25">
      <c r="B247" s="74"/>
      <c r="C247" s="74"/>
      <c r="D247" s="57">
        <v>38.259882926066666</v>
      </c>
      <c r="E247" s="73">
        <v>50.625950546799999</v>
      </c>
    </row>
    <row r="248" spans="2:5" x14ac:dyDescent="0.25">
      <c r="B248" s="74"/>
      <c r="C248" s="74"/>
      <c r="D248" s="57">
        <v>37.522015702400004</v>
      </c>
      <c r="E248" s="73">
        <v>51.147219378133329</v>
      </c>
    </row>
    <row r="249" spans="2:5" x14ac:dyDescent="0.25">
      <c r="B249" s="74"/>
      <c r="C249" s="74"/>
      <c r="D249" s="57">
        <v>36.234073819266669</v>
      </c>
      <c r="E249" s="73">
        <v>50.742835438799993</v>
      </c>
    </row>
    <row r="250" spans="2:5" x14ac:dyDescent="0.25">
      <c r="B250" s="74"/>
      <c r="C250" s="74"/>
      <c r="D250" s="57">
        <v>37.792551983000003</v>
      </c>
      <c r="E250" s="73">
        <v>49.868639269533332</v>
      </c>
    </row>
    <row r="251" spans="2:5" x14ac:dyDescent="0.25">
      <c r="B251" s="74"/>
      <c r="C251" s="74"/>
      <c r="D251" s="57">
        <v>37.507136004199999</v>
      </c>
      <c r="E251" s="73">
        <v>49.005028869333337</v>
      </c>
    </row>
    <row r="252" spans="2:5" x14ac:dyDescent="0.25">
      <c r="B252" s="74"/>
      <c r="C252" s="74"/>
      <c r="D252" s="57">
        <v>38.027849579600002</v>
      </c>
      <c r="E252" s="73">
        <v>49.489905622800009</v>
      </c>
    </row>
    <row r="253" spans="2:5" x14ac:dyDescent="0.25">
      <c r="B253" s="74"/>
      <c r="C253" s="74"/>
      <c r="D253" s="57">
        <v>43.337310385666662</v>
      </c>
      <c r="E253" s="73">
        <v>48.998238661400009</v>
      </c>
    </row>
    <row r="254" spans="2:5" x14ac:dyDescent="0.25">
      <c r="B254" s="74"/>
      <c r="C254" s="74"/>
      <c r="D254" s="57">
        <v>44.825161324933333</v>
      </c>
      <c r="E254" s="73">
        <v>48.44866771280001</v>
      </c>
    </row>
    <row r="255" spans="2:5" x14ac:dyDescent="0.25">
      <c r="B255" s="74"/>
      <c r="C255" s="74"/>
      <c r="D255" s="57">
        <v>46.743121917000003</v>
      </c>
      <c r="E255" s="73">
        <v>48.872726099466675</v>
      </c>
    </row>
    <row r="256" spans="2:5" x14ac:dyDescent="0.25">
      <c r="B256" s="74"/>
      <c r="C256" s="74"/>
      <c r="D256" s="57">
        <v>47.851830787866668</v>
      </c>
      <c r="E256" s="73">
        <v>49.074494013866669</v>
      </c>
    </row>
    <row r="257" spans="2:5" x14ac:dyDescent="0.25">
      <c r="B257" s="74"/>
      <c r="C257" s="74"/>
      <c r="D257" s="57">
        <v>50.289167397066663</v>
      </c>
      <c r="E257" s="73">
        <v>51.363618053199993</v>
      </c>
    </row>
    <row r="258" spans="2:5" x14ac:dyDescent="0.25">
      <c r="B258" s="74"/>
      <c r="C258" s="74"/>
      <c r="D258" s="57">
        <v>48.851114746533334</v>
      </c>
      <c r="E258" s="73">
        <v>52.95031710753333</v>
      </c>
    </row>
    <row r="259" spans="2:5" x14ac:dyDescent="0.25">
      <c r="B259" s="74"/>
      <c r="C259" s="74"/>
      <c r="D259" s="57">
        <v>47.350817415800002</v>
      </c>
      <c r="E259" s="73">
        <v>53.507840324866656</v>
      </c>
    </row>
    <row r="260" spans="2:5" x14ac:dyDescent="0.25">
      <c r="B260" s="74"/>
      <c r="C260" s="74"/>
      <c r="D260" s="57">
        <v>46.260598672199997</v>
      </c>
      <c r="E260" s="73">
        <v>53.596357296533327</v>
      </c>
    </row>
    <row r="261" spans="2:5" x14ac:dyDescent="0.25">
      <c r="B261" s="74"/>
      <c r="C261" s="74"/>
      <c r="D261" s="57">
        <v>46.323363669400003</v>
      </c>
      <c r="E261" s="73">
        <v>54.058273679866652</v>
      </c>
    </row>
    <row r="262" spans="2:5" x14ac:dyDescent="0.25">
      <c r="B262" s="74"/>
      <c r="C262" s="74"/>
      <c r="D262" s="57">
        <v>46.572479234733329</v>
      </c>
      <c r="E262" s="73">
        <v>54.858782339333324</v>
      </c>
    </row>
    <row r="263" spans="2:5" x14ac:dyDescent="0.25">
      <c r="B263" s="74"/>
      <c r="C263" s="74"/>
      <c r="D263" s="57">
        <v>51.623138794199996</v>
      </c>
      <c r="E263" s="73">
        <v>55.495937717333327</v>
      </c>
    </row>
    <row r="264" spans="2:5" x14ac:dyDescent="0.25">
      <c r="B264" s="74">
        <v>2017</v>
      </c>
      <c r="C264" s="74" t="s">
        <v>104</v>
      </c>
      <c r="D264" s="57">
        <v>55.561225838933332</v>
      </c>
      <c r="E264" s="73">
        <v>57.870851001866662</v>
      </c>
    </row>
    <row r="265" spans="2:5" x14ac:dyDescent="0.25">
      <c r="B265" s="74"/>
      <c r="C265" s="74"/>
      <c r="D265" s="57">
        <v>55.600226704800001</v>
      </c>
      <c r="E265" s="73">
        <v>59.964461548066659</v>
      </c>
    </row>
    <row r="266" spans="2:5" x14ac:dyDescent="0.25">
      <c r="B266" s="74"/>
      <c r="C266" s="74"/>
      <c r="D266" s="57">
        <v>53.909437370733329</v>
      </c>
      <c r="E266" s="73">
        <v>60.488693949333332</v>
      </c>
    </row>
    <row r="267" spans="2:5" x14ac:dyDescent="0.25">
      <c r="B267" s="74"/>
      <c r="C267" s="74"/>
      <c r="D267" s="57">
        <v>53.740993992</v>
      </c>
      <c r="E267" s="73">
        <v>60.913425136866664</v>
      </c>
    </row>
    <row r="268" spans="2:5" x14ac:dyDescent="0.25">
      <c r="B268" s="74"/>
      <c r="C268" s="74"/>
      <c r="D268" s="57">
        <v>53.347541382800003</v>
      </c>
      <c r="E268" s="73">
        <v>60.583329904399996</v>
      </c>
    </row>
    <row r="269" spans="2:5" x14ac:dyDescent="0.25">
      <c r="B269" s="74"/>
      <c r="C269" s="74"/>
      <c r="D269" s="57">
        <v>46.835851858666665</v>
      </c>
      <c r="E269" s="73">
        <v>61.060639807266661</v>
      </c>
    </row>
    <row r="270" spans="2:5" x14ac:dyDescent="0.25">
      <c r="B270" s="74"/>
      <c r="C270" s="74"/>
      <c r="D270" s="57">
        <v>45.968226580133333</v>
      </c>
      <c r="E270" s="73">
        <v>61.951783711733334</v>
      </c>
    </row>
    <row r="271" spans="2:5" x14ac:dyDescent="0.25">
      <c r="B271" s="74"/>
      <c r="C271" s="74"/>
      <c r="D271" s="57">
        <v>43.75855318313333</v>
      </c>
      <c r="E271" s="73">
        <v>62.025400729600001</v>
      </c>
    </row>
    <row r="272" spans="2:5" x14ac:dyDescent="0.25">
      <c r="B272" s="74"/>
      <c r="C272" s="74"/>
      <c r="D272" s="57">
        <v>42.25129982513333</v>
      </c>
      <c r="E272" s="73">
        <v>62.077231909200002</v>
      </c>
    </row>
    <row r="273" spans="2:5" x14ac:dyDescent="0.25">
      <c r="B273" s="74"/>
      <c r="C273" s="74"/>
      <c r="D273" s="57">
        <v>40.383015789199995</v>
      </c>
      <c r="E273" s="73">
        <v>60.11279874953334</v>
      </c>
    </row>
    <row r="274" spans="2:5" x14ac:dyDescent="0.25">
      <c r="B274" s="74"/>
      <c r="C274" s="74"/>
      <c r="D274" s="57">
        <v>42.824560429199998</v>
      </c>
      <c r="E274" s="73">
        <v>55.826280697933342</v>
      </c>
    </row>
    <row r="275" spans="2:5" x14ac:dyDescent="0.25">
      <c r="B275" s="74"/>
      <c r="C275" s="74"/>
      <c r="D275" s="57">
        <v>41.973689451933332</v>
      </c>
      <c r="E275" s="73">
        <v>51.070053463933341</v>
      </c>
    </row>
    <row r="276" spans="2:5" x14ac:dyDescent="0.25">
      <c r="B276" s="74"/>
      <c r="C276" s="74"/>
      <c r="D276" s="57">
        <v>43.252324754199996</v>
      </c>
      <c r="E276" s="73">
        <v>47.703142304200007</v>
      </c>
    </row>
    <row r="277" spans="2:5" x14ac:dyDescent="0.25">
      <c r="B277" s="74"/>
      <c r="C277" s="74"/>
      <c r="D277" s="57">
        <v>40.864181504933335</v>
      </c>
      <c r="E277" s="73">
        <v>46.480800775533332</v>
      </c>
    </row>
    <row r="278" spans="2:5" x14ac:dyDescent="0.25">
      <c r="B278" s="74"/>
      <c r="C278" s="74"/>
      <c r="D278" s="57">
        <v>39.935337632</v>
      </c>
      <c r="E278" s="73">
        <v>45.218815394266677</v>
      </c>
    </row>
    <row r="279" spans="2:5" x14ac:dyDescent="0.25">
      <c r="B279" s="74"/>
      <c r="C279" s="74"/>
      <c r="D279" s="57">
        <v>33.9450747566</v>
      </c>
      <c r="E279" s="73">
        <v>44.389044991000006</v>
      </c>
    </row>
    <row r="280" spans="2:5" x14ac:dyDescent="0.25">
      <c r="B280" s="74"/>
      <c r="C280" s="74"/>
      <c r="D280" s="57">
        <v>30.546453248599999</v>
      </c>
      <c r="E280" s="73">
        <v>42.111132059333336</v>
      </c>
    </row>
    <row r="281" spans="2:5" x14ac:dyDescent="0.25">
      <c r="B281" s="74"/>
      <c r="C281" s="74"/>
      <c r="D281" s="57">
        <v>32.632373310066669</v>
      </c>
      <c r="E281" s="73">
        <v>40.183085801799997</v>
      </c>
    </row>
    <row r="282" spans="2:5" x14ac:dyDescent="0.25">
      <c r="B282" s="74"/>
      <c r="C282" s="74"/>
      <c r="D282" s="57">
        <v>32.424457897400004</v>
      </c>
      <c r="E282" s="73">
        <v>40.283695855133338</v>
      </c>
    </row>
    <row r="283" spans="2:5" x14ac:dyDescent="0.25">
      <c r="B283" s="74"/>
      <c r="C283" s="74"/>
      <c r="D283" s="57">
        <v>33.069316346466664</v>
      </c>
      <c r="E283" s="73">
        <v>40.521263254399997</v>
      </c>
    </row>
    <row r="284" spans="2:5" x14ac:dyDescent="0.25">
      <c r="B284" s="74"/>
      <c r="C284" s="74"/>
      <c r="D284" s="57">
        <v>33.601938724133333</v>
      </c>
      <c r="E284" s="73">
        <v>40.415438480133339</v>
      </c>
    </row>
    <row r="285" spans="2:5" x14ac:dyDescent="0.25">
      <c r="B285" s="74"/>
      <c r="C285" s="74"/>
      <c r="D285" s="57">
        <v>34.856667194733333</v>
      </c>
      <c r="E285" s="73">
        <v>40.470623420466673</v>
      </c>
    </row>
    <row r="286" spans="2:5" x14ac:dyDescent="0.25">
      <c r="B286" s="74"/>
      <c r="C286" s="74" t="s">
        <v>105</v>
      </c>
      <c r="D286" s="57">
        <v>38.6213129872</v>
      </c>
      <c r="E286" s="73">
        <v>41.757733701600003</v>
      </c>
    </row>
    <row r="287" spans="2:5" x14ac:dyDescent="0.25">
      <c r="B287" s="74"/>
      <c r="C287" s="74"/>
      <c r="D287" s="57">
        <v>39.7737019952</v>
      </c>
      <c r="E287" s="73">
        <v>43.540929299399998</v>
      </c>
    </row>
    <row r="288" spans="2:5" x14ac:dyDescent="0.25">
      <c r="B288" s="74"/>
      <c r="C288" s="74"/>
      <c r="D288" s="57">
        <v>39.875464788000002</v>
      </c>
      <c r="E288" s="73">
        <v>45.136689810600004</v>
      </c>
    </row>
    <row r="289" spans="2:5" x14ac:dyDescent="0.25">
      <c r="B289" s="74"/>
      <c r="C289" s="74"/>
      <c r="D289" s="57">
        <v>45.799464703199995</v>
      </c>
      <c r="E289" s="73">
        <v>45.060875929666665</v>
      </c>
    </row>
    <row r="290" spans="2:5" x14ac:dyDescent="0.25">
      <c r="B290" s="74"/>
      <c r="C290" s="74"/>
      <c r="D290" s="57">
        <v>42.890144280800001</v>
      </c>
      <c r="E290" s="73">
        <v>47.087765029066667</v>
      </c>
    </row>
    <row r="291" spans="2:5" x14ac:dyDescent="0.25">
      <c r="B291" s="74"/>
      <c r="C291" s="74"/>
      <c r="D291" s="57">
        <v>43.941117288999997</v>
      </c>
      <c r="E291" s="73">
        <v>48.334217745866667</v>
      </c>
    </row>
    <row r="292" spans="2:5" x14ac:dyDescent="0.25">
      <c r="B292" s="74"/>
      <c r="C292" s="74"/>
      <c r="D292" s="57">
        <v>41.5636643466</v>
      </c>
      <c r="E292" s="73">
        <v>48.243549135200006</v>
      </c>
    </row>
    <row r="293" spans="2:5" x14ac:dyDescent="0.25">
      <c r="B293" s="74"/>
      <c r="C293" s="74"/>
      <c r="D293" s="57">
        <v>42.177267952466664</v>
      </c>
      <c r="E293" s="73">
        <v>48.379570455333337</v>
      </c>
    </row>
    <row r="294" spans="2:5" x14ac:dyDescent="0.25">
      <c r="B294" s="74"/>
      <c r="C294" s="74"/>
      <c r="D294" s="57">
        <v>42.522525547066664</v>
      </c>
      <c r="E294" s="73">
        <v>48.596251835533344</v>
      </c>
    </row>
    <row r="295" spans="2:5" x14ac:dyDescent="0.25">
      <c r="B295" s="74"/>
      <c r="C295" s="74"/>
      <c r="D295" s="57">
        <v>42.769867299733328</v>
      </c>
      <c r="E295" s="73">
        <v>48.817281765333341</v>
      </c>
    </row>
    <row r="296" spans="2:5" x14ac:dyDescent="0.25">
      <c r="B296" s="74"/>
      <c r="C296" s="74"/>
      <c r="D296" s="57">
        <v>48.389716756333335</v>
      </c>
      <c r="E296" s="73">
        <v>48.920297895733341</v>
      </c>
    </row>
    <row r="297" spans="2:5" x14ac:dyDescent="0.25">
      <c r="B297" s="74"/>
      <c r="C297" s="74"/>
      <c r="D297" s="57">
        <v>46.143448272400001</v>
      </c>
      <c r="E297" s="73">
        <v>48.706332328200006</v>
      </c>
    </row>
    <row r="298" spans="2:5" x14ac:dyDescent="0.25">
      <c r="B298" s="74"/>
      <c r="C298" s="74"/>
      <c r="D298" s="57">
        <v>47.545747207066668</v>
      </c>
      <c r="E298" s="73">
        <v>49.687876801000002</v>
      </c>
    </row>
    <row r="299" spans="2:5" x14ac:dyDescent="0.25">
      <c r="B299" s="74"/>
      <c r="C299" s="74"/>
      <c r="D299" s="57">
        <v>47.672213946133333</v>
      </c>
      <c r="E299" s="73">
        <v>50.601340664400006</v>
      </c>
    </row>
    <row r="300" spans="2:5" x14ac:dyDescent="0.25">
      <c r="B300" s="74"/>
      <c r="C300" s="74"/>
      <c r="D300" s="57">
        <v>47.189802543733329</v>
      </c>
      <c r="E300" s="73">
        <v>51.81194297326666</v>
      </c>
    </row>
    <row r="301" spans="2:5" x14ac:dyDescent="0.25">
      <c r="B301" s="74"/>
      <c r="C301" s="74"/>
      <c r="D301" s="57">
        <v>47.779472183199999</v>
      </c>
      <c r="E301" s="73">
        <v>52.041983154866664</v>
      </c>
    </row>
    <row r="302" spans="2:5" x14ac:dyDescent="0.25">
      <c r="B302" s="74"/>
      <c r="C302" s="74"/>
      <c r="D302" s="57">
        <v>43.390447384199994</v>
      </c>
      <c r="E302" s="73">
        <v>50.734318531</v>
      </c>
    </row>
    <row r="303" spans="2:5" x14ac:dyDescent="0.25">
      <c r="B303" s="74"/>
      <c r="C303" s="74"/>
      <c r="D303" s="57">
        <v>42.310556068733327</v>
      </c>
      <c r="E303" s="73">
        <v>48.741582096133335</v>
      </c>
    </row>
    <row r="304" spans="2:5" x14ac:dyDescent="0.25">
      <c r="B304" s="74"/>
      <c r="C304" s="74"/>
      <c r="D304" s="57">
        <v>43.493908439800002</v>
      </c>
      <c r="E304" s="73">
        <v>47.277189404266664</v>
      </c>
    </row>
    <row r="305" spans="2:5" x14ac:dyDescent="0.25">
      <c r="B305" s="74"/>
      <c r="C305" s="74"/>
      <c r="D305" s="57">
        <v>38.19196157413333</v>
      </c>
      <c r="E305" s="73">
        <v>47.707268409533334</v>
      </c>
    </row>
    <row r="306" spans="2:5" x14ac:dyDescent="0.25">
      <c r="B306" s="74"/>
      <c r="C306" s="74" t="s">
        <v>114</v>
      </c>
      <c r="D306" s="57">
        <v>40.869891566666666</v>
      </c>
      <c r="E306" s="73">
        <v>47.8965133548</v>
      </c>
    </row>
    <row r="307" spans="2:5" x14ac:dyDescent="0.25">
      <c r="B307" s="74"/>
      <c r="C307" s="74"/>
      <c r="D307" s="57">
        <v>41.4687988242</v>
      </c>
      <c r="E307" s="73">
        <v>50.215506056066673</v>
      </c>
    </row>
    <row r="308" spans="2:5" x14ac:dyDescent="0.25">
      <c r="B308" s="74"/>
      <c r="C308" s="74"/>
      <c r="D308" s="57">
        <v>43.022223236266669</v>
      </c>
      <c r="E308" s="73">
        <v>52.73684940173333</v>
      </c>
    </row>
    <row r="309" spans="2:5" x14ac:dyDescent="0.25">
      <c r="B309" s="74"/>
      <c r="C309" s="74"/>
      <c r="D309" s="57">
        <v>42.973772055133331</v>
      </c>
      <c r="E309" s="73">
        <v>54.887660058133335</v>
      </c>
    </row>
    <row r="310" spans="2:5" x14ac:dyDescent="0.25">
      <c r="B310" s="74"/>
      <c r="C310" s="74"/>
      <c r="D310" s="57">
        <v>43.138984500199996</v>
      </c>
      <c r="E310" s="73">
        <v>57.018863069466661</v>
      </c>
    </row>
    <row r="311" spans="2:5" x14ac:dyDescent="0.25">
      <c r="B311" s="74"/>
      <c r="C311" s="74"/>
      <c r="D311" s="57">
        <v>43.830639873533336</v>
      </c>
      <c r="E311" s="73">
        <v>56.985625884200005</v>
      </c>
    </row>
    <row r="312" spans="2:5" x14ac:dyDescent="0.25">
      <c r="B312" s="74"/>
      <c r="C312" s="74"/>
      <c r="D312" s="57">
        <v>37.788466502466669</v>
      </c>
      <c r="E312" s="73">
        <v>56.813889716200009</v>
      </c>
    </row>
    <row r="313" spans="2:5" x14ac:dyDescent="0.25">
      <c r="B313" s="74"/>
      <c r="C313" s="74"/>
      <c r="D313" s="57">
        <v>38.970372707599999</v>
      </c>
      <c r="E313" s="73">
        <v>56.860246737266671</v>
      </c>
    </row>
    <row r="314" spans="2:5" x14ac:dyDescent="0.25">
      <c r="B314" s="74"/>
      <c r="C314" s="74"/>
      <c r="D314" s="57">
        <v>38.785929574066664</v>
      </c>
      <c r="E314" s="73">
        <v>55.697965530733335</v>
      </c>
    </row>
    <row r="315" spans="2:5" x14ac:dyDescent="0.25">
      <c r="B315" s="74"/>
      <c r="C315" s="74"/>
      <c r="D315" s="57">
        <v>39.066432798066664</v>
      </c>
      <c r="E315" s="73">
        <v>54.383477003866666</v>
      </c>
    </row>
    <row r="316" spans="2:5" x14ac:dyDescent="0.25">
      <c r="B316" s="74"/>
      <c r="C316" s="74"/>
      <c r="D316" s="57">
        <v>42.989672448999997</v>
      </c>
      <c r="E316" s="73">
        <v>53.06121661913334</v>
      </c>
    </row>
    <row r="317" spans="2:5" x14ac:dyDescent="0.25">
      <c r="B317" s="74"/>
      <c r="C317" s="74"/>
      <c r="D317" s="57">
        <v>43.008378035599996</v>
      </c>
      <c r="E317" s="73">
        <v>53.501992948866672</v>
      </c>
    </row>
    <row r="318" spans="2:5" x14ac:dyDescent="0.25">
      <c r="B318" s="74"/>
      <c r="C318" s="74"/>
      <c r="D318" s="57">
        <v>45.156207239266671</v>
      </c>
      <c r="E318" s="73">
        <v>54.73021760106667</v>
      </c>
    </row>
    <row r="319" spans="2:5" x14ac:dyDescent="0.25">
      <c r="B319" s="74"/>
      <c r="C319" s="74"/>
      <c r="D319" s="57">
        <v>46.128910888066663</v>
      </c>
      <c r="E319" s="73">
        <v>56.158025190400011</v>
      </c>
    </row>
    <row r="320" spans="2:5" x14ac:dyDescent="0.25">
      <c r="B320" s="74"/>
      <c r="C320" s="74"/>
      <c r="D320" s="57">
        <v>46.605066745400002</v>
      </c>
      <c r="E320" s="73">
        <v>57.272229909866674</v>
      </c>
    </row>
    <row r="321" spans="2:5" x14ac:dyDescent="0.25">
      <c r="B321" s="74"/>
      <c r="C321" s="74"/>
      <c r="D321" s="57">
        <v>46.80258598213333</v>
      </c>
      <c r="E321" s="73">
        <v>58.242384319666677</v>
      </c>
    </row>
    <row r="322" spans="2:5" x14ac:dyDescent="0.25">
      <c r="B322" s="74"/>
      <c r="C322" s="74"/>
      <c r="D322" s="57">
        <v>44.714757669400001</v>
      </c>
      <c r="E322" s="73">
        <v>59.711565506866677</v>
      </c>
    </row>
    <row r="323" spans="2:5" x14ac:dyDescent="0.25">
      <c r="B323" s="74"/>
      <c r="C323" s="74"/>
      <c r="D323" s="57">
        <v>42.739978403199999</v>
      </c>
      <c r="E323" s="73">
        <v>59.915346841866672</v>
      </c>
    </row>
    <row r="324" spans="2:5" x14ac:dyDescent="0.25">
      <c r="B324" s="74"/>
      <c r="C324" s="74"/>
      <c r="D324" s="57">
        <v>41.575280754466668</v>
      </c>
      <c r="E324" s="73">
        <v>59.896327900866666</v>
      </c>
    </row>
    <row r="325" spans="2:5" x14ac:dyDescent="0.25">
      <c r="B325" s="74"/>
      <c r="C325" s="74"/>
      <c r="D325" s="57">
        <v>41.542111835</v>
      </c>
      <c r="E325" s="73">
        <v>59.995118611866666</v>
      </c>
    </row>
    <row r="326" spans="2:5" x14ac:dyDescent="0.25">
      <c r="B326" s="74"/>
      <c r="C326" s="74"/>
      <c r="D326" s="57">
        <v>45.442364852733327</v>
      </c>
      <c r="E326" s="73">
        <v>60.812358801199998</v>
      </c>
    </row>
    <row r="327" spans="2:5" x14ac:dyDescent="0.25">
      <c r="B327" s="74"/>
      <c r="C327" s="74"/>
      <c r="D327" s="57">
        <v>46.276779231199995</v>
      </c>
      <c r="E327" s="73">
        <v>63.840964665533328</v>
      </c>
    </row>
    <row r="328" spans="2:5" x14ac:dyDescent="0.25">
      <c r="B328" s="74"/>
      <c r="C328" s="74"/>
      <c r="D328" s="57">
        <v>49.462343795333339</v>
      </c>
      <c r="E328" s="73">
        <v>66.852980481266655</v>
      </c>
    </row>
    <row r="329" spans="2:5" x14ac:dyDescent="0.25">
      <c r="B329" s="74"/>
      <c r="C329" s="74" t="s">
        <v>106</v>
      </c>
      <c r="D329" s="57">
        <v>51.758822741066666</v>
      </c>
      <c r="E329" s="73">
        <v>71.284291766666669</v>
      </c>
    </row>
    <row r="330" spans="2:5" x14ac:dyDescent="0.25">
      <c r="B330" s="74"/>
      <c r="C330" s="74"/>
      <c r="D330" s="57">
        <v>52.727221181666664</v>
      </c>
      <c r="E330" s="73">
        <v>75.673748035466659</v>
      </c>
    </row>
    <row r="331" spans="2:5" x14ac:dyDescent="0.25">
      <c r="B331" s="74"/>
      <c r="C331" s="74"/>
      <c r="D331" s="57">
        <v>55.679501830666666</v>
      </c>
      <c r="E331" s="73">
        <v>80.504647553933339</v>
      </c>
    </row>
    <row r="332" spans="2:5" x14ac:dyDescent="0.25">
      <c r="B332" s="74"/>
      <c r="C332" s="74"/>
      <c r="D332" s="57">
        <v>52.452337667466665</v>
      </c>
      <c r="E332" s="73">
        <v>84.859999752600018</v>
      </c>
    </row>
    <row r="333" spans="2:5" x14ac:dyDescent="0.25">
      <c r="B333" s="74"/>
      <c r="C333" s="74"/>
      <c r="D333" s="57">
        <v>52.067218230400002</v>
      </c>
      <c r="E333" s="73">
        <v>88.386456415800012</v>
      </c>
    </row>
    <row r="334" spans="2:5" x14ac:dyDescent="0.25">
      <c r="B334" s="74"/>
      <c r="C334" s="74"/>
      <c r="D334" s="57">
        <v>51.310521936733331</v>
      </c>
      <c r="E334" s="73">
        <v>91.282490055400018</v>
      </c>
    </row>
    <row r="335" spans="2:5" x14ac:dyDescent="0.25">
      <c r="B335" s="74"/>
      <c r="C335" s="74"/>
      <c r="D335" s="57">
        <v>50.663588684666664</v>
      </c>
      <c r="E335" s="73">
        <v>94.308370234533342</v>
      </c>
    </row>
    <row r="336" spans="2:5" x14ac:dyDescent="0.25">
      <c r="B336" s="74"/>
      <c r="C336" s="74"/>
      <c r="D336" s="57">
        <v>51.631504792000001</v>
      </c>
      <c r="E336" s="73">
        <v>91.854748259200008</v>
      </c>
    </row>
    <row r="337" spans="2:5" x14ac:dyDescent="0.25">
      <c r="B337" s="74"/>
      <c r="C337" s="74"/>
      <c r="D337" s="57">
        <v>55.428075114066665</v>
      </c>
      <c r="E337" s="73">
        <v>88.31092112093333</v>
      </c>
    </row>
    <row r="338" spans="2:5" x14ac:dyDescent="0.25">
      <c r="B338" s="74"/>
      <c r="C338" s="74"/>
      <c r="D338" s="57">
        <v>56.276522842066669</v>
      </c>
      <c r="E338" s="73">
        <v>86.431321808066656</v>
      </c>
    </row>
    <row r="339" spans="2:5" x14ac:dyDescent="0.25">
      <c r="B339" s="74"/>
      <c r="C339" s="74"/>
      <c r="D339" s="57">
        <v>58.128915443066667</v>
      </c>
      <c r="E339" s="73">
        <v>85.518930735666643</v>
      </c>
    </row>
    <row r="340" spans="2:5" x14ac:dyDescent="0.25">
      <c r="B340" s="74"/>
      <c r="C340" s="74"/>
      <c r="D340" s="57">
        <v>58.347117838800003</v>
      </c>
      <c r="E340" s="73">
        <v>84.352533512333324</v>
      </c>
    </row>
    <row r="341" spans="2:5" x14ac:dyDescent="0.25">
      <c r="B341" s="74"/>
      <c r="C341" s="74"/>
      <c r="D341" s="57">
        <v>58.015638277400001</v>
      </c>
      <c r="E341" s="73">
        <v>83.347806129000006</v>
      </c>
    </row>
    <row r="342" spans="2:5" x14ac:dyDescent="0.25">
      <c r="B342" s="74"/>
      <c r="C342" s="74"/>
      <c r="D342" s="57">
        <v>54.140616922933333</v>
      </c>
      <c r="E342" s="73">
        <v>81.222649143066675</v>
      </c>
    </row>
    <row r="343" spans="2:5" x14ac:dyDescent="0.25">
      <c r="B343" s="74"/>
      <c r="C343" s="74"/>
      <c r="D343" s="57">
        <v>52.678249971066663</v>
      </c>
      <c r="E343" s="73">
        <v>79.115511469866675</v>
      </c>
    </row>
    <row r="344" spans="2:5" x14ac:dyDescent="0.25">
      <c r="B344" s="74"/>
      <c r="C344" s="74"/>
      <c r="D344" s="57">
        <v>51.343879740333335</v>
      </c>
      <c r="E344" s="73">
        <v>77.132291062999997</v>
      </c>
    </row>
    <row r="345" spans="2:5" x14ac:dyDescent="0.25">
      <c r="B345" s="74"/>
      <c r="C345" s="74" t="s">
        <v>32</v>
      </c>
      <c r="D345" s="57">
        <v>51.892567036666662</v>
      </c>
      <c r="E345" s="73">
        <v>75.540323863799998</v>
      </c>
    </row>
    <row r="346" spans="2:5" x14ac:dyDescent="0.25">
      <c r="B346" s="74"/>
      <c r="C346" s="74"/>
      <c r="D346" s="57">
        <v>50.262187745199995</v>
      </c>
      <c r="E346" s="73">
        <v>71.732656130933321</v>
      </c>
    </row>
    <row r="347" spans="2:5" x14ac:dyDescent="0.25">
      <c r="B347" s="74"/>
      <c r="C347" s="74"/>
      <c r="D347" s="57">
        <v>46.591060870933333</v>
      </c>
      <c r="E347" s="73">
        <v>67.138390651799995</v>
      </c>
    </row>
    <row r="348" spans="2:5" x14ac:dyDescent="0.25">
      <c r="B348" s="74"/>
      <c r="C348" s="74"/>
      <c r="D348" s="57">
        <v>46.240631049533334</v>
      </c>
      <c r="E348" s="73">
        <v>62.272004345933333</v>
      </c>
    </row>
    <row r="349" spans="2:5" x14ac:dyDescent="0.25">
      <c r="B349" s="74"/>
      <c r="C349" s="74"/>
      <c r="D349" s="57">
        <v>45.978146853133332</v>
      </c>
      <c r="E349" s="73">
        <v>57.185239387133329</v>
      </c>
    </row>
    <row r="350" spans="2:5" x14ac:dyDescent="0.25">
      <c r="B350" s="74"/>
      <c r="C350" s="74"/>
      <c r="D350" s="57">
        <v>44.629738280800005</v>
      </c>
      <c r="E350" s="73">
        <v>52.011662172866657</v>
      </c>
    </row>
    <row r="351" spans="2:5" x14ac:dyDescent="0.25">
      <c r="B351" s="74"/>
      <c r="C351" s="74"/>
      <c r="D351" s="57">
        <v>45.183716518333334</v>
      </c>
      <c r="E351" s="73">
        <v>48.645691361466668</v>
      </c>
    </row>
    <row r="352" spans="2:5" x14ac:dyDescent="0.25">
      <c r="B352" s="74"/>
      <c r="C352" s="74"/>
      <c r="D352" s="57">
        <v>42.498310720133333</v>
      </c>
      <c r="E352" s="73">
        <v>50.679155300266665</v>
      </c>
    </row>
    <row r="353" spans="2:5" x14ac:dyDescent="0.25">
      <c r="B353" s="74"/>
      <c r="C353" s="74"/>
      <c r="D353" s="57">
        <v>38.120288837400004</v>
      </c>
      <c r="E353" s="73">
        <v>53.790371147599998</v>
      </c>
    </row>
    <row r="354" spans="2:5" x14ac:dyDescent="0.25">
      <c r="B354" s="74"/>
      <c r="C354" s="74"/>
      <c r="D354" s="57">
        <v>40.921370317800005</v>
      </c>
      <c r="E354" s="73">
        <v>52.652749123666673</v>
      </c>
    </row>
    <row r="355" spans="2:5" x14ac:dyDescent="0.25">
      <c r="B355" s="74"/>
      <c r="C355" s="74"/>
      <c r="D355" s="57">
        <v>40.073575774533332</v>
      </c>
      <c r="E355" s="73">
        <v>51.041655346866669</v>
      </c>
    </row>
    <row r="356" spans="2:5" x14ac:dyDescent="0.25">
      <c r="B356" s="74"/>
      <c r="C356" s="74"/>
      <c r="D356" s="57">
        <v>41.239938465266668</v>
      </c>
      <c r="E356" s="73">
        <v>53.475760538000003</v>
      </c>
    </row>
    <row r="357" spans="2:5" x14ac:dyDescent="0.25">
      <c r="B357" s="74"/>
      <c r="C357" s="74"/>
      <c r="D357" s="57">
        <v>41.196219683866666</v>
      </c>
      <c r="E357" s="73">
        <v>55.842676658666662</v>
      </c>
    </row>
    <row r="358" spans="2:5" x14ac:dyDescent="0.25">
      <c r="B358" s="74"/>
      <c r="C358" s="74"/>
      <c r="D358" s="57">
        <v>41.245234874466668</v>
      </c>
      <c r="E358" s="73">
        <v>58.974564182066665</v>
      </c>
    </row>
    <row r="359" spans="2:5" x14ac:dyDescent="0.25">
      <c r="B359" s="74"/>
      <c r="C359" s="74"/>
      <c r="D359" s="57">
        <v>41.274096033199996</v>
      </c>
      <c r="E359" s="73">
        <v>61.997548168866665</v>
      </c>
    </row>
    <row r="360" spans="2:5" x14ac:dyDescent="0.25">
      <c r="B360" s="74"/>
      <c r="C360" s="74"/>
      <c r="D360" s="57">
        <v>39.836568196999998</v>
      </c>
      <c r="E360" s="73">
        <v>65.065098632800002</v>
      </c>
    </row>
    <row r="361" spans="2:5" x14ac:dyDescent="0.25">
      <c r="B361" s="74"/>
      <c r="C361" s="74"/>
      <c r="D361" s="57">
        <v>39.957402379199998</v>
      </c>
      <c r="E361" s="73">
        <v>62.375510402533344</v>
      </c>
    </row>
    <row r="362" spans="2:5" x14ac:dyDescent="0.25">
      <c r="B362" s="74"/>
      <c r="C362" s="74"/>
      <c r="D362" s="57">
        <v>39.651068091066662</v>
      </c>
      <c r="E362" s="73">
        <v>61.890199316266681</v>
      </c>
    </row>
    <row r="363" spans="2:5" x14ac:dyDescent="0.25">
      <c r="B363" s="74"/>
      <c r="C363" s="74"/>
      <c r="D363" s="57">
        <v>40.198244884066668</v>
      </c>
      <c r="E363" s="73">
        <v>61.827547486133341</v>
      </c>
    </row>
    <row r="364" spans="2:5" x14ac:dyDescent="0.25">
      <c r="B364" s="74"/>
      <c r="C364" s="74"/>
      <c r="D364" s="57">
        <v>40.180097368800006</v>
      </c>
      <c r="E364" s="73">
        <v>62.345050227866672</v>
      </c>
    </row>
    <row r="365" spans="2:5" x14ac:dyDescent="0.25">
      <c r="B365" s="74"/>
      <c r="C365" s="74"/>
      <c r="D365" s="57">
        <v>42.153869975333336</v>
      </c>
      <c r="E365" s="73">
        <v>63.476259728400002</v>
      </c>
    </row>
    <row r="366" spans="2:5" x14ac:dyDescent="0.25">
      <c r="B366" s="74"/>
      <c r="C366" s="74" t="s">
        <v>107</v>
      </c>
      <c r="D366" s="57">
        <v>44.336605923133334</v>
      </c>
      <c r="E366" s="73">
        <v>65.040877456200008</v>
      </c>
    </row>
    <row r="367" spans="2:5" x14ac:dyDescent="0.25">
      <c r="B367" s="74"/>
      <c r="C367" s="74"/>
      <c r="D367" s="57">
        <v>45.694068250400001</v>
      </c>
      <c r="E367" s="73">
        <v>65.06436958466665</v>
      </c>
    </row>
    <row r="368" spans="2:5" x14ac:dyDescent="0.25">
      <c r="B368" s="74"/>
      <c r="C368" s="74"/>
      <c r="D368" s="57">
        <v>48.438660362266667</v>
      </c>
      <c r="E368" s="73">
        <v>64.421663499466661</v>
      </c>
    </row>
    <row r="369" spans="2:5" x14ac:dyDescent="0.25">
      <c r="B369" s="74"/>
      <c r="C369" s="74"/>
      <c r="D369" s="57">
        <v>49.159517688666661</v>
      </c>
      <c r="E369" s="73">
        <v>63.401517340933331</v>
      </c>
    </row>
    <row r="370" spans="2:5" x14ac:dyDescent="0.25">
      <c r="B370" s="74"/>
      <c r="C370" s="74"/>
      <c r="D370" s="57">
        <v>45.064341384733332</v>
      </c>
      <c r="E370" s="73">
        <v>64.853170522266666</v>
      </c>
    </row>
    <row r="371" spans="2:5" x14ac:dyDescent="0.25">
      <c r="B371" s="74"/>
      <c r="C371" s="74"/>
      <c r="D371" s="57">
        <v>45.079466499666665</v>
      </c>
      <c r="E371" s="73">
        <v>65.614411612133324</v>
      </c>
    </row>
    <row r="372" spans="2:5" x14ac:dyDescent="0.25">
      <c r="B372" s="74"/>
      <c r="C372" s="74"/>
      <c r="D372" s="57">
        <v>45.783869518400003</v>
      </c>
      <c r="E372" s="73">
        <v>63.44419795066667</v>
      </c>
    </row>
    <row r="373" spans="2:5" x14ac:dyDescent="0.25">
      <c r="B373" s="74"/>
      <c r="C373" s="74"/>
      <c r="D373" s="57">
        <v>46.239294557533334</v>
      </c>
      <c r="E373" s="73">
        <v>60.366309561933335</v>
      </c>
    </row>
    <row r="374" spans="2:5" x14ac:dyDescent="0.25">
      <c r="B374" s="74"/>
      <c r="C374" s="74"/>
      <c r="D374" s="57">
        <v>46.190555541199998</v>
      </c>
      <c r="E374" s="73">
        <v>58.623046047466673</v>
      </c>
    </row>
    <row r="375" spans="2:5" x14ac:dyDescent="0.25">
      <c r="B375" s="74"/>
      <c r="C375" s="74"/>
      <c r="D375" s="57">
        <v>50.730527670266667</v>
      </c>
      <c r="E375" s="73">
        <v>56.018913672200007</v>
      </c>
    </row>
    <row r="376" spans="2:5" x14ac:dyDescent="0.25">
      <c r="B376" s="74"/>
      <c r="C376" s="74"/>
      <c r="D376" s="57">
        <v>50.3342265084</v>
      </c>
      <c r="E376" s="73">
        <v>53.278546107733334</v>
      </c>
    </row>
    <row r="377" spans="2:5" x14ac:dyDescent="0.25">
      <c r="B377" s="74"/>
      <c r="C377" s="74"/>
      <c r="D377" s="57">
        <v>47.504022144400004</v>
      </c>
      <c r="E377" s="73">
        <v>55.030986425466672</v>
      </c>
    </row>
    <row r="378" spans="2:5" x14ac:dyDescent="0.25">
      <c r="B378" s="74"/>
      <c r="C378" s="74"/>
      <c r="D378" s="57">
        <v>47.833961203066664</v>
      </c>
      <c r="E378" s="73">
        <v>57.353255992600005</v>
      </c>
    </row>
    <row r="379" spans="2:5" x14ac:dyDescent="0.25">
      <c r="B379" s="74"/>
      <c r="C379" s="74"/>
      <c r="D379" s="57">
        <v>47.270733185600001</v>
      </c>
      <c r="E379" s="73">
        <v>58.841420894733325</v>
      </c>
    </row>
    <row r="380" spans="2:5" x14ac:dyDescent="0.25">
      <c r="B380" s="74"/>
      <c r="C380" s="74"/>
      <c r="D380" s="57">
        <v>46.267405312133334</v>
      </c>
      <c r="E380" s="73">
        <v>60.19086909286667</v>
      </c>
    </row>
    <row r="381" spans="2:5" x14ac:dyDescent="0.25">
      <c r="B381" s="74"/>
      <c r="C381" s="74"/>
      <c r="D381" s="57">
        <v>43.524670051066664</v>
      </c>
      <c r="E381" s="73">
        <v>60.824545934933326</v>
      </c>
    </row>
    <row r="382" spans="2:5" x14ac:dyDescent="0.25">
      <c r="B382" s="74"/>
      <c r="C382" s="74"/>
      <c r="D382" s="57">
        <v>41.320479308199999</v>
      </c>
      <c r="E382" s="73">
        <v>60.901183208199996</v>
      </c>
    </row>
    <row r="383" spans="2:5" x14ac:dyDescent="0.25">
      <c r="B383" s="74"/>
      <c r="C383" s="74"/>
      <c r="D383" s="57">
        <v>39.172029591666664</v>
      </c>
      <c r="E383" s="73">
        <v>60.19137744526666</v>
      </c>
    </row>
    <row r="384" spans="2:5" x14ac:dyDescent="0.25">
      <c r="B384" s="74"/>
      <c r="C384" s="74"/>
      <c r="D384" s="57">
        <v>36.754392293599999</v>
      </c>
      <c r="E384" s="73">
        <v>59.533290971666666</v>
      </c>
    </row>
    <row r="385" spans="2:5" x14ac:dyDescent="0.25">
      <c r="B385" s="74"/>
      <c r="C385" s="74"/>
      <c r="D385" s="57">
        <v>35.586249371133334</v>
      </c>
      <c r="E385" s="73">
        <v>59.050100234133332</v>
      </c>
    </row>
    <row r="386" spans="2:5" x14ac:dyDescent="0.25">
      <c r="B386" s="74"/>
      <c r="C386" s="74"/>
      <c r="D386" s="57">
        <v>37.229391810666662</v>
      </c>
      <c r="E386" s="73">
        <v>59.212951084800004</v>
      </c>
    </row>
    <row r="387" spans="2:5" x14ac:dyDescent="0.25">
      <c r="B387" s="74"/>
      <c r="C387" s="74" t="s">
        <v>108</v>
      </c>
      <c r="D387" s="57">
        <v>40.149559284466669</v>
      </c>
      <c r="E387" s="73">
        <v>61.501593658600001</v>
      </c>
    </row>
    <row r="388" spans="2:5" x14ac:dyDescent="0.25">
      <c r="B388" s="74"/>
      <c r="C388" s="74"/>
      <c r="D388" s="57">
        <v>38.171298915000001</v>
      </c>
      <c r="E388" s="73">
        <v>62.824451438933345</v>
      </c>
    </row>
    <row r="389" spans="2:5" x14ac:dyDescent="0.25">
      <c r="B389" s="74"/>
      <c r="C389" s="74"/>
      <c r="D389" s="57">
        <v>38.990414502533334</v>
      </c>
      <c r="E389" s="73">
        <v>63.640867220466681</v>
      </c>
    </row>
    <row r="390" spans="2:5" x14ac:dyDescent="0.25">
      <c r="B390" s="74"/>
      <c r="C390" s="74"/>
      <c r="D390" s="57">
        <v>38.462693776999998</v>
      </c>
      <c r="E390" s="73">
        <v>62.549123505000004</v>
      </c>
    </row>
    <row r="391" spans="2:5" x14ac:dyDescent="0.25">
      <c r="B391" s="74"/>
      <c r="C391" s="74"/>
      <c r="D391" s="57">
        <v>33.920675447400001</v>
      </c>
      <c r="E391" s="73">
        <v>62.306641954600003</v>
      </c>
    </row>
    <row r="392" spans="2:5" x14ac:dyDescent="0.25">
      <c r="B392" s="74"/>
      <c r="C392" s="74"/>
      <c r="D392" s="57">
        <v>35.577154589733333</v>
      </c>
      <c r="E392" s="73">
        <v>61.883401669800008</v>
      </c>
    </row>
    <row r="393" spans="2:5" x14ac:dyDescent="0.25">
      <c r="B393" s="74"/>
      <c r="C393" s="74"/>
      <c r="D393" s="57">
        <v>34.578935960333332</v>
      </c>
      <c r="E393" s="73">
        <v>60.609945837533324</v>
      </c>
    </row>
    <row r="394" spans="2:5" x14ac:dyDescent="0.25">
      <c r="B394" s="74"/>
      <c r="C394" s="74"/>
      <c r="D394" s="57">
        <v>35.166734208133335</v>
      </c>
      <c r="E394" s="73">
        <v>60.214096034133327</v>
      </c>
    </row>
    <row r="395" spans="2:5" x14ac:dyDescent="0.25">
      <c r="B395" s="74"/>
      <c r="C395" s="74"/>
      <c r="D395" s="57">
        <v>35.586900164800007</v>
      </c>
      <c r="E395" s="73">
        <v>60.506322228466658</v>
      </c>
    </row>
    <row r="396" spans="2:5" x14ac:dyDescent="0.25">
      <c r="B396" s="74"/>
      <c r="C396" s="74"/>
      <c r="D396" s="57">
        <v>36.411629918133329</v>
      </c>
      <c r="E396" s="73">
        <v>60.601810001133337</v>
      </c>
    </row>
    <row r="397" spans="2:5" x14ac:dyDescent="0.25">
      <c r="B397" s="74"/>
      <c r="C397" s="74"/>
      <c r="D397" s="57">
        <v>39.862717266199994</v>
      </c>
      <c r="E397" s="73">
        <v>58.686853662066675</v>
      </c>
    </row>
    <row r="398" spans="2:5" x14ac:dyDescent="0.25">
      <c r="B398" s="74"/>
      <c r="C398" s="74"/>
      <c r="D398" s="57">
        <v>40.655617921599998</v>
      </c>
      <c r="E398" s="73">
        <v>56.976334207666675</v>
      </c>
    </row>
    <row r="399" spans="2:5" x14ac:dyDescent="0.25">
      <c r="B399" s="74"/>
      <c r="C399" s="74"/>
      <c r="D399" s="57">
        <v>41.265453688066664</v>
      </c>
      <c r="E399" s="73">
        <v>56.220923586266672</v>
      </c>
    </row>
    <row r="400" spans="2:5" x14ac:dyDescent="0.25">
      <c r="B400" s="74"/>
      <c r="C400" s="74"/>
      <c r="D400" s="57">
        <v>41.897148907733332</v>
      </c>
      <c r="E400" s="73">
        <v>56.393446566200012</v>
      </c>
    </row>
    <row r="401" spans="2:5" x14ac:dyDescent="0.25">
      <c r="B401" s="74"/>
      <c r="C401" s="74"/>
      <c r="D401" s="57">
        <v>41.316428973800001</v>
      </c>
      <c r="E401" s="73">
        <v>56.702143675466672</v>
      </c>
    </row>
    <row r="402" spans="2:5" x14ac:dyDescent="0.25">
      <c r="B402" s="74"/>
      <c r="C402" s="74"/>
      <c r="D402" s="57">
        <v>39.423025578066664</v>
      </c>
      <c r="E402" s="73">
        <v>56.396874097866672</v>
      </c>
    </row>
    <row r="403" spans="2:5" x14ac:dyDescent="0.25">
      <c r="B403" s="74"/>
      <c r="C403" s="74"/>
      <c r="D403" s="57">
        <v>35.268905839533332</v>
      </c>
      <c r="E403" s="73">
        <v>54.026349190800005</v>
      </c>
    </row>
    <row r="404" spans="2:5" x14ac:dyDescent="0.25">
      <c r="B404" s="74"/>
      <c r="C404" s="74"/>
      <c r="D404" s="57">
        <v>35.559726569066669</v>
      </c>
      <c r="E404" s="73">
        <v>52.106060520866663</v>
      </c>
    </row>
    <row r="405" spans="2:5" x14ac:dyDescent="0.25">
      <c r="B405" s="74"/>
      <c r="C405" s="74"/>
      <c r="D405" s="57">
        <v>33.926459406399999</v>
      </c>
      <c r="E405" s="73">
        <v>51.465723540133332</v>
      </c>
    </row>
    <row r="406" spans="2:5" x14ac:dyDescent="0.25">
      <c r="B406" s="74"/>
      <c r="C406" s="74"/>
      <c r="D406" s="57">
        <v>34.519209267133334</v>
      </c>
      <c r="E406" s="73">
        <v>50.977184008333325</v>
      </c>
    </row>
    <row r="407" spans="2:5" x14ac:dyDescent="0.25">
      <c r="B407" s="74"/>
      <c r="C407" s="74"/>
      <c r="D407" s="57">
        <v>35.748552192266672</v>
      </c>
      <c r="E407" s="73">
        <v>50.33771049673333</v>
      </c>
    </row>
    <row r="408" spans="2:5" x14ac:dyDescent="0.25">
      <c r="B408" s="74"/>
      <c r="C408" s="74" t="s">
        <v>109</v>
      </c>
      <c r="D408" s="57">
        <v>36.05815990113333</v>
      </c>
      <c r="E408" s="73">
        <v>51.118748060533335</v>
      </c>
    </row>
    <row r="409" spans="2:5" x14ac:dyDescent="0.25">
      <c r="B409" s="74"/>
      <c r="C409" s="74"/>
      <c r="D409" s="57">
        <v>37.945629063933332</v>
      </c>
      <c r="E409" s="73">
        <v>53.01407142113333</v>
      </c>
    </row>
    <row r="410" spans="2:5" x14ac:dyDescent="0.25">
      <c r="B410" s="74"/>
      <c r="C410" s="74"/>
      <c r="D410" s="57">
        <v>36.978190869400002</v>
      </c>
      <c r="E410" s="73">
        <v>53.553533671200007</v>
      </c>
    </row>
    <row r="411" spans="2:5" x14ac:dyDescent="0.25">
      <c r="B411" s="74"/>
      <c r="C411" s="74"/>
      <c r="D411" s="57">
        <v>36.816617809199997</v>
      </c>
      <c r="E411" s="73">
        <v>53.811483341133339</v>
      </c>
    </row>
    <row r="412" spans="2:5" x14ac:dyDescent="0.25">
      <c r="B412" s="74"/>
      <c r="C412" s="74"/>
      <c r="D412" s="57">
        <v>38.122835696866666</v>
      </c>
      <c r="E412" s="73">
        <v>52.743411900933332</v>
      </c>
    </row>
    <row r="413" spans="2:5" x14ac:dyDescent="0.25">
      <c r="B413" s="74"/>
      <c r="C413" s="74"/>
      <c r="D413" s="57">
        <v>35.083793060866668</v>
      </c>
      <c r="E413" s="73">
        <v>54.215737082933337</v>
      </c>
    </row>
    <row r="414" spans="2:5" x14ac:dyDescent="0.25">
      <c r="B414" s="74"/>
      <c r="C414" s="74"/>
      <c r="D414" s="57">
        <v>34.691587584800004</v>
      </c>
      <c r="E414" s="73">
        <v>55.849233827333343</v>
      </c>
    </row>
    <row r="415" spans="2:5" x14ac:dyDescent="0.25">
      <c r="B415" s="74"/>
      <c r="C415" s="74"/>
      <c r="D415" s="57">
        <v>33.970422130599999</v>
      </c>
      <c r="E415" s="73">
        <v>56.988079356800007</v>
      </c>
    </row>
    <row r="416" spans="2:5" x14ac:dyDescent="0.25">
      <c r="B416" s="74"/>
      <c r="C416" s="74"/>
      <c r="D416" s="57">
        <v>33.306890340133336</v>
      </c>
      <c r="E416" s="73">
        <v>57.557005716400006</v>
      </c>
    </row>
    <row r="417" spans="2:5" x14ac:dyDescent="0.25">
      <c r="B417" s="74"/>
      <c r="C417" s="74"/>
      <c r="D417" s="57">
        <v>38.057288793933331</v>
      </c>
      <c r="E417" s="73">
        <v>57.089733428600006</v>
      </c>
    </row>
    <row r="418" spans="2:5" x14ac:dyDescent="0.25">
      <c r="B418" s="74"/>
      <c r="C418" s="74"/>
      <c r="D418" s="57">
        <v>38.685336406866668</v>
      </c>
      <c r="E418" s="73">
        <v>56.131887749066664</v>
      </c>
    </row>
    <row r="419" spans="2:5" x14ac:dyDescent="0.25">
      <c r="B419" s="74"/>
      <c r="C419" s="74"/>
      <c r="D419" s="57">
        <v>40.029106518599995</v>
      </c>
      <c r="E419" s="73">
        <v>56.150885478999989</v>
      </c>
    </row>
    <row r="420" spans="2:5" x14ac:dyDescent="0.25">
      <c r="B420" s="74"/>
      <c r="C420" s="74"/>
      <c r="D420" s="57">
        <v>39.823238543199999</v>
      </c>
      <c r="E420" s="73">
        <v>55.385976224199993</v>
      </c>
    </row>
    <row r="421" spans="2:5" x14ac:dyDescent="0.25">
      <c r="B421" s="74"/>
      <c r="C421" s="74"/>
      <c r="D421" s="57">
        <v>40.506404371733332</v>
      </c>
      <c r="E421" s="73">
        <v>54.62188986146667</v>
      </c>
    </row>
    <row r="422" spans="2:5" x14ac:dyDescent="0.25">
      <c r="B422" s="74"/>
      <c r="C422" s="74"/>
      <c r="D422" s="57">
        <v>40.13247479213333</v>
      </c>
      <c r="E422" s="73">
        <v>54.161780569866671</v>
      </c>
    </row>
    <row r="423" spans="2:5" x14ac:dyDescent="0.25">
      <c r="B423" s="74"/>
      <c r="C423" s="74"/>
      <c r="D423" s="57">
        <v>38.830557098066663</v>
      </c>
      <c r="E423" s="73">
        <v>54.774827269866677</v>
      </c>
    </row>
    <row r="424" spans="2:5" x14ac:dyDescent="0.25">
      <c r="B424" s="74"/>
      <c r="C424" s="74"/>
      <c r="D424" s="57">
        <v>36.518422538199999</v>
      </c>
      <c r="E424" s="73">
        <v>54.146997084200009</v>
      </c>
    </row>
    <row r="425" spans="2:5" x14ac:dyDescent="0.25">
      <c r="B425" s="74"/>
      <c r="C425" s="74"/>
      <c r="D425" s="57">
        <v>34.226801806533331</v>
      </c>
      <c r="E425" s="73">
        <v>52.305259713533346</v>
      </c>
    </row>
    <row r="426" spans="2:5" x14ac:dyDescent="0.25">
      <c r="B426" s="74"/>
      <c r="C426" s="74"/>
      <c r="D426" s="57">
        <v>33.919055239266669</v>
      </c>
      <c r="E426" s="73">
        <v>50.415710029466688</v>
      </c>
    </row>
    <row r="427" spans="2:5" x14ac:dyDescent="0.25">
      <c r="B427" s="74"/>
      <c r="C427" s="74"/>
      <c r="D427" s="57">
        <v>33.670872834400001</v>
      </c>
      <c r="E427" s="73">
        <v>49.023894757733345</v>
      </c>
    </row>
    <row r="428" spans="2:5" x14ac:dyDescent="0.25">
      <c r="B428" s="74"/>
      <c r="C428" s="74"/>
      <c r="D428" s="57">
        <v>31.844974939666667</v>
      </c>
      <c r="E428" s="73">
        <v>48.482966790333336</v>
      </c>
    </row>
    <row r="429" spans="2:5" x14ac:dyDescent="0.25">
      <c r="B429" s="74"/>
      <c r="C429" s="74"/>
      <c r="D429" s="57">
        <v>33.149324643200003</v>
      </c>
      <c r="E429" s="73">
        <v>47.341630124400005</v>
      </c>
    </row>
    <row r="430" spans="2:5" x14ac:dyDescent="0.25">
      <c r="B430" s="74"/>
      <c r="C430" s="74" t="s">
        <v>110</v>
      </c>
      <c r="D430" s="57">
        <v>35.60483159426667</v>
      </c>
      <c r="E430" s="73">
        <v>46.949059283000004</v>
      </c>
    </row>
    <row r="431" spans="2:5" x14ac:dyDescent="0.25">
      <c r="B431" s="74"/>
      <c r="C431" s="74"/>
      <c r="D431" s="57">
        <v>37.577881847666667</v>
      </c>
      <c r="E431" s="73">
        <v>47.209814667533344</v>
      </c>
    </row>
    <row r="432" spans="2:5" x14ac:dyDescent="0.25">
      <c r="B432" s="74"/>
      <c r="C432" s="74"/>
      <c r="D432" s="57">
        <v>37.486901738599997</v>
      </c>
      <c r="E432" s="73">
        <v>47.540692944266659</v>
      </c>
    </row>
    <row r="433" spans="2:5" x14ac:dyDescent="0.25">
      <c r="B433" s="74"/>
      <c r="C433" s="74"/>
      <c r="D433" s="57">
        <v>33.272389571466668</v>
      </c>
      <c r="E433" s="73">
        <v>48.024100286533333</v>
      </c>
    </row>
    <row r="434" spans="2:5" x14ac:dyDescent="0.25">
      <c r="B434" s="74"/>
      <c r="C434" s="74"/>
      <c r="D434" s="57">
        <v>32.386442211866665</v>
      </c>
      <c r="E434" s="73">
        <v>48.933939177399999</v>
      </c>
    </row>
    <row r="435" spans="2:5" x14ac:dyDescent="0.25">
      <c r="B435" s="74"/>
      <c r="C435" s="74"/>
      <c r="D435" s="57">
        <v>31.350878986133335</v>
      </c>
      <c r="E435" s="73">
        <v>49.16003848713332</v>
      </c>
    </row>
    <row r="436" spans="2:5" x14ac:dyDescent="0.25">
      <c r="B436" s="74"/>
      <c r="C436" s="74"/>
      <c r="D436" s="57">
        <v>31.708556893666668</v>
      </c>
      <c r="E436" s="73">
        <v>49.966684919666662</v>
      </c>
    </row>
    <row r="437" spans="2:5" x14ac:dyDescent="0.25">
      <c r="B437" s="74"/>
      <c r="C437" s="74"/>
      <c r="D437" s="57">
        <v>31.131595978333333</v>
      </c>
      <c r="E437" s="73">
        <v>50.796408823533326</v>
      </c>
    </row>
    <row r="438" spans="2:5" x14ac:dyDescent="0.25">
      <c r="B438" s="74"/>
      <c r="C438" s="74"/>
      <c r="D438" s="57">
        <v>31.517570932133335</v>
      </c>
      <c r="E438" s="73">
        <v>52.862851340799999</v>
      </c>
    </row>
    <row r="439" spans="2:5" x14ac:dyDescent="0.25">
      <c r="B439" s="74"/>
      <c r="C439" s="74"/>
      <c r="D439" s="57">
        <v>31.039861912666669</v>
      </c>
      <c r="E439" s="73">
        <v>53.888946010066661</v>
      </c>
    </row>
    <row r="440" spans="2:5" x14ac:dyDescent="0.25">
      <c r="B440" s="74"/>
      <c r="C440" s="74"/>
      <c r="D440" s="57">
        <v>34.9060950402</v>
      </c>
      <c r="E440" s="73">
        <v>52.229218084733333</v>
      </c>
    </row>
    <row r="441" spans="2:5" x14ac:dyDescent="0.25">
      <c r="B441" s="74"/>
      <c r="C441" s="74"/>
      <c r="D441" s="57">
        <v>35.71021884786667</v>
      </c>
      <c r="E441" s="73">
        <v>50.991293610999996</v>
      </c>
    </row>
    <row r="442" spans="2:5" x14ac:dyDescent="0.25">
      <c r="B442" s="74"/>
      <c r="C442" s="74"/>
      <c r="D442" s="57">
        <v>37.958726399533333</v>
      </c>
      <c r="E442" s="73">
        <v>51.122206785400003</v>
      </c>
    </row>
    <row r="443" spans="2:5" x14ac:dyDescent="0.25">
      <c r="B443" s="74"/>
      <c r="C443" s="74"/>
      <c r="D443" s="57">
        <v>39.054961423666661</v>
      </c>
      <c r="E443" s="73">
        <v>51.668925060533333</v>
      </c>
    </row>
    <row r="444" spans="2:5" x14ac:dyDescent="0.25">
      <c r="B444" s="74"/>
      <c r="C444" s="74"/>
      <c r="D444" s="57">
        <v>39.237795173333339</v>
      </c>
      <c r="E444" s="73">
        <v>52.889857326400005</v>
      </c>
    </row>
    <row r="445" spans="2:5" x14ac:dyDescent="0.25">
      <c r="B445" s="74"/>
      <c r="C445" s="74"/>
      <c r="D445" s="57">
        <v>37.096445152933335</v>
      </c>
      <c r="E445" s="73">
        <v>54.676946870200005</v>
      </c>
    </row>
    <row r="446" spans="2:5" x14ac:dyDescent="0.25">
      <c r="B446" s="74"/>
      <c r="C446" s="74"/>
      <c r="D446" s="57">
        <v>34.685573264199995</v>
      </c>
      <c r="E446" s="73">
        <v>55.349729104533338</v>
      </c>
    </row>
    <row r="447" spans="2:5" x14ac:dyDescent="0.25">
      <c r="B447" s="74"/>
      <c r="C447" s="74"/>
      <c r="D447" s="57">
        <v>32.616785595133337</v>
      </c>
      <c r="E447" s="73">
        <v>55.026243792133329</v>
      </c>
    </row>
    <row r="448" spans="2:5" x14ac:dyDescent="0.25">
      <c r="B448" s="74"/>
      <c r="C448" s="74"/>
      <c r="D448" s="57">
        <v>32.700398942333329</v>
      </c>
      <c r="E448" s="73">
        <v>53.74883564473334</v>
      </c>
    </row>
    <row r="449" spans="2:5" x14ac:dyDescent="0.25">
      <c r="B449" s="74"/>
      <c r="C449" s="74"/>
      <c r="D449" s="57">
        <v>32.763835885266666</v>
      </c>
      <c r="E449" s="73">
        <v>53.319900868466661</v>
      </c>
    </row>
    <row r="450" spans="2:5" x14ac:dyDescent="0.25">
      <c r="B450" s="74"/>
      <c r="C450" s="74"/>
      <c r="D450" s="57">
        <v>34.941384448400001</v>
      </c>
      <c r="E450" s="73">
        <v>52.823542882466661</v>
      </c>
    </row>
    <row r="451" spans="2:5" x14ac:dyDescent="0.25">
      <c r="B451" s="74"/>
      <c r="C451" s="74" t="s">
        <v>111</v>
      </c>
      <c r="D451" s="57">
        <v>38.661950768933337</v>
      </c>
      <c r="E451" s="73">
        <v>54.085119151733323</v>
      </c>
    </row>
    <row r="452" spans="2:5" x14ac:dyDescent="0.25">
      <c r="B452" s="74"/>
      <c r="C452" s="74"/>
      <c r="D452" s="57">
        <v>38.254950903999998</v>
      </c>
      <c r="E452" s="73">
        <v>55.401394539199984</v>
      </c>
    </row>
    <row r="453" spans="2:5" x14ac:dyDescent="0.25">
      <c r="B453" s="74"/>
      <c r="C453" s="74"/>
      <c r="D453" s="57">
        <v>38.603075150533336</v>
      </c>
      <c r="E453" s="73">
        <v>58.074326036533328</v>
      </c>
    </row>
    <row r="454" spans="2:5" x14ac:dyDescent="0.25">
      <c r="B454" s="74"/>
      <c r="C454" s="74"/>
      <c r="D454" s="57">
        <v>39.822227903133331</v>
      </c>
      <c r="E454" s="73">
        <v>57.669801735999989</v>
      </c>
    </row>
    <row r="455" spans="2:5" x14ac:dyDescent="0.25">
      <c r="B455" s="74"/>
      <c r="C455" s="74"/>
      <c r="D455" s="57">
        <v>40.608076398199998</v>
      </c>
      <c r="E455" s="73">
        <v>57.089217459933337</v>
      </c>
    </row>
    <row r="456" spans="2:5" x14ac:dyDescent="0.25">
      <c r="B456" s="74"/>
      <c r="C456" s="74"/>
      <c r="D456" s="57">
        <v>37.583835974466666</v>
      </c>
      <c r="E456" s="73">
        <v>59.037095775333341</v>
      </c>
    </row>
    <row r="457" spans="2:5" x14ac:dyDescent="0.25">
      <c r="B457" s="74"/>
      <c r="C457" s="74"/>
      <c r="D457" s="57">
        <v>40.22430446686667</v>
      </c>
      <c r="E457" s="73">
        <v>59.677229434533338</v>
      </c>
    </row>
    <row r="458" spans="2:5" x14ac:dyDescent="0.25">
      <c r="B458" s="74"/>
      <c r="C458" s="74"/>
      <c r="D458" s="57">
        <v>39.492965438800006</v>
      </c>
      <c r="E458" s="73">
        <v>60.417152268866673</v>
      </c>
    </row>
    <row r="459" spans="2:5" x14ac:dyDescent="0.25">
      <c r="B459" s="74"/>
      <c r="C459" s="74"/>
      <c r="D459" s="57">
        <v>38.153681554733332</v>
      </c>
      <c r="E459" s="73">
        <v>60.353844796666664</v>
      </c>
    </row>
    <row r="460" spans="2:5" x14ac:dyDescent="0.25">
      <c r="B460" s="74"/>
      <c r="C460" s="74"/>
      <c r="D460" s="57">
        <v>38.289709183533333</v>
      </c>
      <c r="E460" s="73">
        <v>60.300739102733338</v>
      </c>
    </row>
    <row r="461" spans="2:5" x14ac:dyDescent="0.25">
      <c r="B461" s="74"/>
      <c r="C461" s="74"/>
      <c r="D461" s="57">
        <v>44.651568436866668</v>
      </c>
      <c r="E461" s="73">
        <v>58.66818859093334</v>
      </c>
    </row>
    <row r="462" spans="2:5" x14ac:dyDescent="0.25">
      <c r="B462" s="74"/>
      <c r="C462" s="74"/>
      <c r="D462" s="57">
        <v>44.632926121066667</v>
      </c>
      <c r="E462" s="73">
        <v>57.398293155200008</v>
      </c>
    </row>
    <row r="463" spans="2:5" x14ac:dyDescent="0.25">
      <c r="B463" s="74"/>
      <c r="C463" s="74"/>
      <c r="D463" s="57">
        <v>45.989783058933334</v>
      </c>
      <c r="E463" s="73">
        <v>56.514683111200007</v>
      </c>
    </row>
    <row r="464" spans="2:5" x14ac:dyDescent="0.25">
      <c r="B464" s="74"/>
      <c r="C464" s="74"/>
      <c r="D464" s="57">
        <v>46.490488028866672</v>
      </c>
      <c r="E464" s="73">
        <v>56.8606547702</v>
      </c>
    </row>
    <row r="465" spans="2:5" x14ac:dyDescent="0.25">
      <c r="B465" s="74"/>
      <c r="C465" s="74"/>
      <c r="D465" s="57">
        <v>47.055005455933333</v>
      </c>
      <c r="E465" s="73">
        <v>57.229583110199997</v>
      </c>
    </row>
    <row r="466" spans="2:5" x14ac:dyDescent="0.25">
      <c r="B466" s="74"/>
      <c r="C466" s="74"/>
      <c r="D466" s="57">
        <v>45.339532336266672</v>
      </c>
      <c r="E466" s="73">
        <v>58.05720066260001</v>
      </c>
    </row>
    <row r="467" spans="2:5" x14ac:dyDescent="0.25">
      <c r="B467" s="74"/>
      <c r="C467" s="74"/>
      <c r="D467" s="57">
        <v>41.459138034733328</v>
      </c>
      <c r="E467" s="73">
        <v>57.437804692</v>
      </c>
    </row>
    <row r="468" spans="2:5" x14ac:dyDescent="0.25">
      <c r="B468" s="74"/>
      <c r="C468" s="74"/>
      <c r="D468" s="57">
        <v>41.846527577933337</v>
      </c>
      <c r="E468" s="73">
        <v>56.542296755066673</v>
      </c>
    </row>
    <row r="469" spans="2:5" x14ac:dyDescent="0.25">
      <c r="B469" s="74"/>
      <c r="C469" s="74"/>
      <c r="D469" s="57">
        <v>42.014284506133329</v>
      </c>
      <c r="E469" s="73">
        <v>54.496456635066671</v>
      </c>
    </row>
    <row r="470" spans="2:5" x14ac:dyDescent="0.25">
      <c r="B470" s="74"/>
      <c r="C470" s="74"/>
      <c r="D470" s="57">
        <v>40.13915457946667</v>
      </c>
      <c r="E470" s="73">
        <v>53.942145605733337</v>
      </c>
    </row>
    <row r="471" spans="2:5" x14ac:dyDescent="0.25">
      <c r="B471" s="74"/>
      <c r="C471" s="74"/>
      <c r="D471" s="57">
        <v>40.285085645400002</v>
      </c>
      <c r="E471" s="73">
        <v>53.791079462199995</v>
      </c>
    </row>
    <row r="472" spans="2:5" x14ac:dyDescent="0.25">
      <c r="B472" s="74"/>
      <c r="C472" s="74"/>
      <c r="D472" s="57">
        <v>40.694484690466666</v>
      </c>
      <c r="E472" s="73">
        <v>53.34812432133333</v>
      </c>
    </row>
    <row r="473" spans="2:5" x14ac:dyDescent="0.25">
      <c r="B473" s="74"/>
      <c r="C473" s="74" t="s">
        <v>112</v>
      </c>
      <c r="D473" s="57">
        <v>40.895378772599997</v>
      </c>
      <c r="E473" s="73">
        <v>55.025954640266654</v>
      </c>
    </row>
    <row r="474" spans="2:5" x14ac:dyDescent="0.25">
      <c r="B474" s="74"/>
      <c r="C474" s="74"/>
      <c r="D474" s="57">
        <v>41.583548804400003</v>
      </c>
      <c r="E474" s="73">
        <v>56.04688002413333</v>
      </c>
    </row>
    <row r="475" spans="2:5" x14ac:dyDescent="0.25">
      <c r="B475" s="74"/>
      <c r="C475" s="74"/>
      <c r="D475" s="57">
        <v>42.116130372199997</v>
      </c>
      <c r="E475" s="73">
        <v>57.256259271133331</v>
      </c>
    </row>
    <row r="476" spans="2:5" x14ac:dyDescent="0.25">
      <c r="B476" s="74"/>
      <c r="C476" s="74"/>
      <c r="D476" s="57">
        <v>42.495674576199995</v>
      </c>
      <c r="E476" s="73">
        <v>57.723389226066665</v>
      </c>
    </row>
    <row r="477" spans="2:5" x14ac:dyDescent="0.25">
      <c r="B477" s="74"/>
      <c r="C477" s="74"/>
      <c r="D477" s="57">
        <v>36.307833855333335</v>
      </c>
      <c r="E477" s="73">
        <v>59.078848303999997</v>
      </c>
    </row>
    <row r="478" spans="2:5" x14ac:dyDescent="0.25">
      <c r="B478" s="74"/>
      <c r="C478" s="74"/>
      <c r="D478" s="57">
        <v>36.4063412466</v>
      </c>
      <c r="E478" s="73">
        <v>59.254335768800004</v>
      </c>
    </row>
    <row r="479" spans="2:5" x14ac:dyDescent="0.25">
      <c r="B479" s="74"/>
      <c r="C479" s="74"/>
      <c r="D479" s="57">
        <v>35.312636518400005</v>
      </c>
      <c r="E479" s="73">
        <v>59.25714417606666</v>
      </c>
    </row>
    <row r="480" spans="2:5" x14ac:dyDescent="0.25">
      <c r="B480" s="74"/>
      <c r="C480" s="74"/>
      <c r="D480" s="57">
        <v>36.438665004599997</v>
      </c>
      <c r="E480" s="73">
        <v>59.334923637466666</v>
      </c>
    </row>
    <row r="481" spans="2:5" x14ac:dyDescent="0.25">
      <c r="B481" s="74"/>
      <c r="C481" s="74"/>
      <c r="D481" s="57">
        <v>36.733500978666662</v>
      </c>
      <c r="E481" s="73">
        <v>59.425500834333334</v>
      </c>
    </row>
    <row r="482" spans="2:5" x14ac:dyDescent="0.25">
      <c r="B482" s="74"/>
      <c r="C482" s="74"/>
      <c r="D482" s="57">
        <v>37.786811020199998</v>
      </c>
      <c r="E482" s="73">
        <v>59.000741787333332</v>
      </c>
    </row>
    <row r="483" spans="2:5" x14ac:dyDescent="0.25">
      <c r="B483" s="74"/>
      <c r="C483" s="74"/>
      <c r="D483" s="57">
        <v>42.375446362866668</v>
      </c>
      <c r="E483" s="73">
        <v>57.755131142466666</v>
      </c>
    </row>
    <row r="484" spans="2:5" x14ac:dyDescent="0.25">
      <c r="B484" s="74"/>
      <c r="C484" s="74"/>
      <c r="D484" s="57">
        <v>42.263672025133332</v>
      </c>
      <c r="E484" s="73">
        <v>56.588576872400004</v>
      </c>
    </row>
    <row r="485" spans="2:5" x14ac:dyDescent="0.25">
      <c r="B485" s="74"/>
      <c r="C485" s="74"/>
      <c r="D485" s="57">
        <v>43.245743232400002</v>
      </c>
      <c r="E485" s="73">
        <v>56.033993795466664</v>
      </c>
    </row>
    <row r="486" spans="2:5" x14ac:dyDescent="0.25">
      <c r="B486" s="74"/>
      <c r="C486" s="74"/>
      <c r="D486" s="57">
        <v>44.216138624533336</v>
      </c>
      <c r="E486" s="73">
        <v>56.090944152733329</v>
      </c>
    </row>
    <row r="487" spans="2:5" x14ac:dyDescent="0.25">
      <c r="B487" s="74"/>
      <c r="C487" s="74"/>
      <c r="D487" s="57">
        <v>43.984727831866671</v>
      </c>
      <c r="E487" s="73">
        <v>56.595133870599994</v>
      </c>
    </row>
    <row r="488" spans="2:5" x14ac:dyDescent="0.25">
      <c r="B488" s="74"/>
      <c r="C488" s="74"/>
      <c r="D488" s="57">
        <v>43.05134266413333</v>
      </c>
      <c r="E488" s="73">
        <v>57.04482256226666</v>
      </c>
    </row>
    <row r="489" spans="2:5" x14ac:dyDescent="0.25">
      <c r="B489" s="74"/>
      <c r="C489" s="74"/>
      <c r="D489" s="57">
        <v>39.443400448199995</v>
      </c>
      <c r="E489" s="73">
        <v>56.430890357199992</v>
      </c>
    </row>
    <row r="490" spans="2:5" x14ac:dyDescent="0.25">
      <c r="B490" s="74"/>
      <c r="C490" s="74"/>
      <c r="D490" s="57">
        <v>37.632774473333335</v>
      </c>
      <c r="E490" s="73">
        <v>54.905269339666667</v>
      </c>
    </row>
    <row r="491" spans="2:5" x14ac:dyDescent="0.25">
      <c r="B491" s="74"/>
      <c r="C491" s="74"/>
      <c r="D491" s="57">
        <v>37.614482675400005</v>
      </c>
      <c r="E491" s="73">
        <v>52.875164177733339</v>
      </c>
    </row>
    <row r="492" spans="2:5" x14ac:dyDescent="0.25">
      <c r="B492" s="74"/>
      <c r="C492" s="74"/>
      <c r="D492" s="57">
        <v>37.062074674400002</v>
      </c>
      <c r="E492" s="73">
        <v>51.625202024866667</v>
      </c>
    </row>
    <row r="493" spans="2:5" x14ac:dyDescent="0.25">
      <c r="B493" s="74"/>
      <c r="C493" s="74"/>
      <c r="D493" s="57">
        <v>40.443685501133331</v>
      </c>
      <c r="E493" s="73">
        <v>51.912615079466676</v>
      </c>
    </row>
    <row r="494" spans="2:5" x14ac:dyDescent="0.25">
      <c r="B494" s="74"/>
      <c r="C494" s="74"/>
      <c r="D494" s="57">
        <v>42.462982737199994</v>
      </c>
      <c r="E494" s="73">
        <v>52.04667120966667</v>
      </c>
    </row>
    <row r="495" spans="2:5" x14ac:dyDescent="0.25">
      <c r="B495" s="74"/>
      <c r="C495" s="74" t="s">
        <v>113</v>
      </c>
      <c r="D495" s="57">
        <v>45.71916524626667</v>
      </c>
      <c r="E495" s="73">
        <v>52.97042626213333</v>
      </c>
    </row>
    <row r="496" spans="2:5" x14ac:dyDescent="0.25">
      <c r="B496" s="74"/>
      <c r="C496" s="74"/>
      <c r="D496" s="57">
        <v>46.010154534133328</v>
      </c>
      <c r="E496" s="73">
        <v>54.103977249266663</v>
      </c>
    </row>
    <row r="497" spans="2:5" x14ac:dyDescent="0.25">
      <c r="B497" s="74"/>
      <c r="C497" s="74"/>
      <c r="D497" s="57">
        <v>46.713579575866667</v>
      </c>
      <c r="E497" s="73">
        <v>54.005632417666668</v>
      </c>
    </row>
    <row r="498" spans="2:5" x14ac:dyDescent="0.25">
      <c r="B498" s="74"/>
      <c r="C498" s="74"/>
      <c r="D498" s="57">
        <v>46.065957775999998</v>
      </c>
      <c r="E498" s="73">
        <v>53.847193650466664</v>
      </c>
    </row>
    <row r="499" spans="2:5" x14ac:dyDescent="0.25">
      <c r="B499" s="74"/>
      <c r="C499" s="74"/>
      <c r="D499" s="57">
        <v>41.686859706333337</v>
      </c>
      <c r="E499" s="73">
        <v>53.986065099933334</v>
      </c>
    </row>
    <row r="500" spans="2:5" x14ac:dyDescent="0.25">
      <c r="B500" s="74"/>
      <c r="C500" s="74"/>
      <c r="D500" s="57">
        <v>41.641302183199997</v>
      </c>
      <c r="E500" s="73">
        <v>53.958536030866668</v>
      </c>
    </row>
    <row r="501" spans="2:5" x14ac:dyDescent="0.25">
      <c r="B501" s="74"/>
      <c r="C501" s="74"/>
      <c r="D501" s="57">
        <v>41.254177668600001</v>
      </c>
      <c r="E501" s="73">
        <v>53.077225783266663</v>
      </c>
    </row>
    <row r="502" spans="2:5" x14ac:dyDescent="0.25">
      <c r="B502" s="74"/>
      <c r="C502" s="74"/>
      <c r="D502" s="57">
        <v>41.341881501333333</v>
      </c>
      <c r="E502" s="73">
        <v>51.995114808666671</v>
      </c>
    </row>
    <row r="503" spans="2:5" x14ac:dyDescent="0.25">
      <c r="B503" s="74"/>
      <c r="C503" s="74"/>
      <c r="D503" s="57">
        <v>41.863874044133333</v>
      </c>
      <c r="E503" s="73">
        <v>53.675479981266669</v>
      </c>
    </row>
    <row r="504" spans="2:5" x14ac:dyDescent="0.25">
      <c r="B504" s="74"/>
      <c r="C504" s="74"/>
      <c r="D504" s="57">
        <v>42.500485125733327</v>
      </c>
      <c r="E504" s="73">
        <v>55.612274612000007</v>
      </c>
    </row>
    <row r="505" spans="2:5" x14ac:dyDescent="0.25">
      <c r="B505" s="74"/>
      <c r="C505" s="74"/>
      <c r="D505" s="57">
        <v>49.015386700533334</v>
      </c>
      <c r="E505" s="73">
        <v>56.537354548466666</v>
      </c>
    </row>
    <row r="506" spans="2:5" x14ac:dyDescent="0.25">
      <c r="B506" s="74"/>
      <c r="C506" s="74"/>
      <c r="D506" s="57">
        <v>49.960165782266671</v>
      </c>
      <c r="E506" s="73">
        <v>57.757254208266673</v>
      </c>
    </row>
    <row r="507" spans="2:5" x14ac:dyDescent="0.25">
      <c r="B507" s="74"/>
      <c r="C507" s="74"/>
      <c r="D507" s="57">
        <v>51.881176304199997</v>
      </c>
      <c r="E507" s="73">
        <v>60.727751222866672</v>
      </c>
    </row>
    <row r="508" spans="2:5" x14ac:dyDescent="0.25">
      <c r="B508" s="74"/>
      <c r="C508" s="74"/>
      <c r="D508" s="57">
        <v>53.161587759</v>
      </c>
      <c r="E508" s="73">
        <v>62.724701279666668</v>
      </c>
    </row>
    <row r="509" spans="2:5" x14ac:dyDescent="0.25">
      <c r="B509" s="74"/>
      <c r="C509" s="74"/>
      <c r="D509" s="57">
        <v>51.791913148866669</v>
      </c>
      <c r="E509" s="73">
        <v>63.574680109333329</v>
      </c>
    </row>
    <row r="510" spans="2:5" x14ac:dyDescent="0.25">
      <c r="B510" s="74"/>
      <c r="C510" s="74"/>
      <c r="D510" s="57">
        <v>50.529380585800006</v>
      </c>
      <c r="E510" s="73">
        <v>65.32050588993333</v>
      </c>
    </row>
    <row r="511" spans="2:5" x14ac:dyDescent="0.25">
      <c r="B511" s="74"/>
      <c r="C511" s="74"/>
      <c r="D511" s="57">
        <v>48.426505427666662</v>
      </c>
      <c r="E511" s="73">
        <v>66.23355625586666</v>
      </c>
    </row>
    <row r="512" spans="2:5" x14ac:dyDescent="0.25">
      <c r="B512" s="74"/>
      <c r="C512" s="74"/>
      <c r="D512" s="57">
        <v>49.156807332933333</v>
      </c>
      <c r="E512" s="73">
        <v>67.467295935866659</v>
      </c>
    </row>
    <row r="513" spans="2:5" x14ac:dyDescent="0.25">
      <c r="B513" s="74"/>
      <c r="C513" s="74"/>
      <c r="D513" s="57">
        <v>52.526593242866667</v>
      </c>
      <c r="E513" s="73">
        <v>68.72368669413332</v>
      </c>
    </row>
    <row r="514" spans="2:5" x14ac:dyDescent="0.25">
      <c r="B514" s="74">
        <v>2018</v>
      </c>
      <c r="C514" s="74" t="s">
        <v>104</v>
      </c>
      <c r="D514" s="57">
        <v>60.605081976800001</v>
      </c>
      <c r="E514" s="73">
        <v>72.334655751599996</v>
      </c>
    </row>
    <row r="515" spans="2:5" x14ac:dyDescent="0.25">
      <c r="B515" s="74"/>
      <c r="C515" s="74"/>
      <c r="D515" s="57">
        <v>60.230679797866671</v>
      </c>
      <c r="E515" s="73">
        <v>72.185371046066663</v>
      </c>
    </row>
    <row r="516" spans="2:5" x14ac:dyDescent="0.25">
      <c r="B516" s="74"/>
      <c r="C516" s="74"/>
      <c r="D516" s="57">
        <v>61.197704960666663</v>
      </c>
      <c r="E516" s="73">
        <v>71.990809670999994</v>
      </c>
    </row>
    <row r="517" spans="2:5" x14ac:dyDescent="0.25">
      <c r="B517" s="74"/>
      <c r="C517" s="74"/>
      <c r="D517" s="57">
        <v>60.552748706199999</v>
      </c>
      <c r="E517" s="73">
        <v>71.682581591866665</v>
      </c>
    </row>
    <row r="518" spans="2:5" x14ac:dyDescent="0.25">
      <c r="B518" s="74"/>
      <c r="C518" s="74"/>
      <c r="D518" s="57">
        <v>60.211362697533332</v>
      </c>
      <c r="E518" s="73">
        <v>70.996483204533348</v>
      </c>
    </row>
    <row r="519" spans="2:5" x14ac:dyDescent="0.25">
      <c r="B519" s="74"/>
      <c r="C519" s="74"/>
      <c r="D519" s="57">
        <v>59.462115615133328</v>
      </c>
      <c r="E519" s="73">
        <v>66.965521861466669</v>
      </c>
    </row>
    <row r="520" spans="2:5" x14ac:dyDescent="0.25">
      <c r="B520" s="74"/>
      <c r="C520" s="74"/>
      <c r="D520" s="57">
        <v>59.156332495133334</v>
      </c>
      <c r="E520" s="73">
        <v>66.865369387266668</v>
      </c>
    </row>
    <row r="521" spans="2:5" x14ac:dyDescent="0.25">
      <c r="B521" s="74"/>
      <c r="C521" s="74"/>
      <c r="D521" s="57">
        <v>52.578995221599996</v>
      </c>
      <c r="E521" s="73">
        <v>67.759126272533337</v>
      </c>
    </row>
    <row r="522" spans="2:5" x14ac:dyDescent="0.25">
      <c r="B522" s="74"/>
      <c r="C522" s="74"/>
      <c r="D522" s="57">
        <v>51.047016370266668</v>
      </c>
      <c r="E522" s="73">
        <v>68.331304546133339</v>
      </c>
    </row>
    <row r="523" spans="2:5" x14ac:dyDescent="0.25">
      <c r="B523" s="74"/>
      <c r="C523" s="74"/>
      <c r="D523" s="57">
        <v>49.605192129599999</v>
      </c>
      <c r="E523" s="73">
        <v>64.605345925333324</v>
      </c>
    </row>
    <row r="524" spans="2:5" x14ac:dyDescent="0.25">
      <c r="B524" s="74"/>
      <c r="C524" s="74"/>
      <c r="D524" s="57">
        <v>47.443557910866666</v>
      </c>
      <c r="E524" s="73">
        <v>61.697223901266661</v>
      </c>
    </row>
    <row r="525" spans="2:5" x14ac:dyDescent="0.25">
      <c r="B525" s="74"/>
      <c r="C525" s="74"/>
      <c r="D525" s="57">
        <v>47.025994201400003</v>
      </c>
      <c r="E525" s="73">
        <v>59.358866294733318</v>
      </c>
    </row>
    <row r="526" spans="2:5" x14ac:dyDescent="0.25">
      <c r="B526" s="74"/>
      <c r="C526" s="74"/>
      <c r="D526" s="57">
        <v>45.428870064999998</v>
      </c>
      <c r="E526" s="73">
        <v>57.32961228906666</v>
      </c>
    </row>
    <row r="527" spans="2:5" x14ac:dyDescent="0.25">
      <c r="B527" s="74"/>
      <c r="C527" s="74"/>
      <c r="D527" s="57">
        <v>43.816384270999997</v>
      </c>
      <c r="E527" s="73">
        <v>55.630970668599986</v>
      </c>
    </row>
    <row r="528" spans="2:5" x14ac:dyDescent="0.25">
      <c r="B528" s="74"/>
      <c r="C528" s="74"/>
      <c r="D528" s="57">
        <v>41.077502803133328</v>
      </c>
      <c r="E528" s="73">
        <v>53.041606509533331</v>
      </c>
    </row>
    <row r="529" spans="2:5" x14ac:dyDescent="0.25">
      <c r="B529" s="74"/>
      <c r="C529" s="74"/>
      <c r="D529" s="57">
        <v>35.638756338666667</v>
      </c>
      <c r="E529" s="73">
        <v>51.821749341666667</v>
      </c>
    </row>
    <row r="530" spans="2:5" x14ac:dyDescent="0.25">
      <c r="B530" s="74"/>
      <c r="C530" s="74"/>
      <c r="D530" s="57">
        <v>27.119930110200002</v>
      </c>
      <c r="E530" s="73">
        <v>49.397006357333339</v>
      </c>
    </row>
    <row r="531" spans="2:5" x14ac:dyDescent="0.25">
      <c r="B531" s="74"/>
      <c r="C531" s="74"/>
      <c r="D531" s="57">
        <v>27.590971804599999</v>
      </c>
      <c r="E531" s="73">
        <v>50.941381638800003</v>
      </c>
    </row>
    <row r="532" spans="2:5" x14ac:dyDescent="0.25">
      <c r="B532" s="74"/>
      <c r="C532" s="74"/>
      <c r="D532" s="57">
        <v>25.837620116</v>
      </c>
      <c r="E532" s="73">
        <v>52.881836233466672</v>
      </c>
    </row>
    <row r="533" spans="2:5" x14ac:dyDescent="0.25">
      <c r="B533" s="74"/>
      <c r="C533" s="74"/>
      <c r="D533" s="57">
        <v>26.096741372533334</v>
      </c>
      <c r="E533" s="73">
        <v>54.798932699533339</v>
      </c>
    </row>
    <row r="534" spans="2:5" x14ac:dyDescent="0.25">
      <c r="B534" s="74"/>
      <c r="C534" s="74"/>
      <c r="D534" s="57">
        <v>25.447977276733333</v>
      </c>
      <c r="E534" s="73">
        <v>56.821541089333337</v>
      </c>
    </row>
    <row r="535" spans="2:5" x14ac:dyDescent="0.25">
      <c r="B535" s="74"/>
      <c r="C535" s="74"/>
      <c r="D535" s="57">
        <v>26.392524314333333</v>
      </c>
      <c r="E535" s="73">
        <v>58.853646907733342</v>
      </c>
    </row>
    <row r="536" spans="2:5" x14ac:dyDescent="0.25">
      <c r="B536" s="74"/>
      <c r="C536" s="74" t="s">
        <v>105</v>
      </c>
      <c r="D536" s="73">
        <v>31.534430019799998</v>
      </c>
      <c r="E536" s="73">
        <v>57.910864135466674</v>
      </c>
    </row>
    <row r="537" spans="2:5" x14ac:dyDescent="0.25">
      <c r="B537" s="74"/>
      <c r="C537" s="74"/>
      <c r="D537" s="73">
        <v>32.213770054933335</v>
      </c>
      <c r="E537" s="73">
        <v>57.528314146999996</v>
      </c>
    </row>
    <row r="538" spans="2:5" x14ac:dyDescent="0.25">
      <c r="B538" s="74"/>
      <c r="C538" s="74"/>
      <c r="D538" s="73">
        <v>32.912561790333335</v>
      </c>
      <c r="E538" s="73">
        <v>55.165763854266665</v>
      </c>
    </row>
    <row r="539" spans="2:5" x14ac:dyDescent="0.25">
      <c r="B539" s="74"/>
      <c r="C539" s="74"/>
      <c r="D539" s="73">
        <v>31.763567323733334</v>
      </c>
      <c r="E539" s="73">
        <v>55.67629667753333</v>
      </c>
    </row>
    <row r="540" spans="2:5" x14ac:dyDescent="0.25">
      <c r="B540" s="74"/>
      <c r="C540" s="74"/>
      <c r="D540" s="73">
        <v>33.291003312466664</v>
      </c>
      <c r="E540" s="73">
        <v>56.573058189399987</v>
      </c>
    </row>
    <row r="541" spans="2:5" x14ac:dyDescent="0.25">
      <c r="B541" s="74"/>
      <c r="C541" s="74"/>
      <c r="D541" s="73">
        <v>31.170432784266666</v>
      </c>
      <c r="E541" s="73">
        <v>56.985548910466655</v>
      </c>
    </row>
    <row r="542" spans="2:5" x14ac:dyDescent="0.25">
      <c r="B542" s="74"/>
      <c r="C542" s="74"/>
      <c r="D542" s="73">
        <v>31.178252600333334</v>
      </c>
      <c r="E542" s="73">
        <v>57.073653619599995</v>
      </c>
    </row>
    <row r="543" spans="2:5" x14ac:dyDescent="0.25">
      <c r="B543" s="74"/>
      <c r="C543" s="74"/>
      <c r="D543" s="73">
        <v>32.136028068066665</v>
      </c>
      <c r="E543" s="73">
        <v>56.914666005466664</v>
      </c>
    </row>
    <row r="544" spans="2:5" x14ac:dyDescent="0.25">
      <c r="B544" s="74"/>
      <c r="C544" s="74"/>
      <c r="D544" s="73">
        <v>33.078419553933337</v>
      </c>
      <c r="E544" s="73">
        <v>57.129635715799999</v>
      </c>
    </row>
    <row r="545" spans="2:5" x14ac:dyDescent="0.25">
      <c r="B545" s="74"/>
      <c r="C545" s="74"/>
      <c r="D545" s="73">
        <v>33.497252381000003</v>
      </c>
      <c r="E545" s="73">
        <v>58.099540531933336</v>
      </c>
    </row>
    <row r="546" spans="2:5" x14ac:dyDescent="0.25">
      <c r="B546" s="74"/>
      <c r="C546" s="74"/>
      <c r="D546" s="73">
        <v>35.058090440133334</v>
      </c>
      <c r="E546" s="73">
        <v>57.311812362200008</v>
      </c>
    </row>
    <row r="547" spans="2:5" x14ac:dyDescent="0.25">
      <c r="B547" s="74"/>
      <c r="C547" s="74"/>
      <c r="D547" s="73">
        <v>34.61698792486667</v>
      </c>
      <c r="E547" s="73">
        <v>56.383270126533333</v>
      </c>
    </row>
    <row r="548" spans="2:5" x14ac:dyDescent="0.25">
      <c r="B548" s="74"/>
      <c r="C548" s="74"/>
      <c r="D548" s="73">
        <v>34.861010838800006</v>
      </c>
      <c r="E548" s="73">
        <v>56.095728611600002</v>
      </c>
    </row>
    <row r="549" spans="2:5" x14ac:dyDescent="0.25">
      <c r="B549" s="74"/>
      <c r="C549" s="74"/>
      <c r="D549" s="73">
        <v>34.794650445666662</v>
      </c>
      <c r="E549" s="73">
        <v>56.296949077866678</v>
      </c>
    </row>
    <row r="550" spans="2:5" x14ac:dyDescent="0.25">
      <c r="B550" s="74"/>
      <c r="C550" s="74"/>
      <c r="D550" s="73">
        <v>34.797544269666666</v>
      </c>
      <c r="E550" s="73">
        <v>57.700133566866675</v>
      </c>
    </row>
    <row r="551" spans="2:5" x14ac:dyDescent="0.25">
      <c r="B551" s="74"/>
      <c r="C551" s="74"/>
      <c r="D551" s="73">
        <v>33.536352590933333</v>
      </c>
      <c r="E551" s="73">
        <v>59.359433555800003</v>
      </c>
    </row>
    <row r="552" spans="2:5" x14ac:dyDescent="0.25">
      <c r="B552" s="74"/>
      <c r="C552" s="74"/>
      <c r="D552" s="73">
        <v>28.945192039066665</v>
      </c>
      <c r="E552" s="73">
        <v>60.424111588799995</v>
      </c>
    </row>
    <row r="553" spans="2:5" x14ac:dyDescent="0.25">
      <c r="B553" s="74"/>
      <c r="C553" s="74"/>
      <c r="D553" s="73">
        <v>28.741223100733333</v>
      </c>
      <c r="E553" s="73">
        <v>59.387041056666668</v>
      </c>
    </row>
    <row r="554" spans="2:5" x14ac:dyDescent="0.25">
      <c r="B554" s="74"/>
      <c r="C554" s="74"/>
      <c r="D554" s="73">
        <v>29.135952066666668</v>
      </c>
      <c r="E554" s="73">
        <v>60.459705899533326</v>
      </c>
    </row>
    <row r="555" spans="2:5" x14ac:dyDescent="0.25">
      <c r="B555" s="74"/>
      <c r="C555" s="74"/>
      <c r="D555" s="73">
        <v>30.943097193933333</v>
      </c>
      <c r="E555" s="73">
        <v>61.044875051199988</v>
      </c>
    </row>
    <row r="556" spans="2:5" x14ac:dyDescent="0.25">
      <c r="B556" s="74"/>
      <c r="C556" s="74" t="s">
        <v>114</v>
      </c>
      <c r="D556" s="73">
        <v>36.356648420066662</v>
      </c>
      <c r="E556" s="73">
        <v>63.133986445733328</v>
      </c>
    </row>
    <row r="557" spans="2:5" x14ac:dyDescent="0.25">
      <c r="B557" s="74"/>
      <c r="C557" s="74"/>
      <c r="D557" s="73">
        <v>37.559761091133332</v>
      </c>
      <c r="E557" s="73">
        <v>65.857098365200002</v>
      </c>
    </row>
    <row r="558" spans="2:5" x14ac:dyDescent="0.25">
      <c r="B558" s="74"/>
      <c r="C558" s="74"/>
      <c r="D558" s="73">
        <v>38.078660606933333</v>
      </c>
      <c r="E558" s="73">
        <v>68.557898994333328</v>
      </c>
    </row>
    <row r="559" spans="2:5" x14ac:dyDescent="0.25">
      <c r="B559" s="74"/>
      <c r="C559" s="74"/>
      <c r="D559" s="73">
        <v>37.16958343413333</v>
      </c>
      <c r="E559" s="73">
        <v>71.064083912200005</v>
      </c>
    </row>
    <row r="560" spans="2:5" x14ac:dyDescent="0.25">
      <c r="B560" s="74"/>
      <c r="C560" s="74"/>
      <c r="D560" s="73">
        <v>35.793670859866666</v>
      </c>
      <c r="E560" s="73">
        <v>70.698239064733343</v>
      </c>
    </row>
    <row r="561" spans="2:5" x14ac:dyDescent="0.25">
      <c r="B561" s="74"/>
      <c r="C561" s="74"/>
      <c r="D561" s="73">
        <v>35.307309142866671</v>
      </c>
      <c r="E561" s="73">
        <v>69.466197163000004</v>
      </c>
    </row>
    <row r="562" spans="2:5" x14ac:dyDescent="0.25">
      <c r="B562" s="74"/>
      <c r="C562" s="74"/>
      <c r="D562" s="73">
        <v>33.668327044933335</v>
      </c>
      <c r="E562" s="73">
        <v>69.245089601733341</v>
      </c>
    </row>
    <row r="563" spans="2:5" x14ac:dyDescent="0.25">
      <c r="B563" s="74"/>
      <c r="C563" s="74"/>
      <c r="D563" s="73">
        <v>33.954200777866667</v>
      </c>
      <c r="E563" s="73">
        <v>69.201944875266676</v>
      </c>
    </row>
    <row r="564" spans="2:5" x14ac:dyDescent="0.25">
      <c r="B564" s="74"/>
      <c r="C564" s="74"/>
      <c r="D564" s="73">
        <v>33.297222384733331</v>
      </c>
      <c r="E564" s="73">
        <v>68.141256374800008</v>
      </c>
    </row>
    <row r="565" spans="2:5" x14ac:dyDescent="0.25">
      <c r="B565" s="74"/>
      <c r="C565" s="74"/>
      <c r="D565" s="73">
        <v>32.441839319466666</v>
      </c>
      <c r="E565" s="73">
        <v>68.653957353866659</v>
      </c>
    </row>
    <row r="566" spans="2:5" x14ac:dyDescent="0.25">
      <c r="B566" s="74"/>
      <c r="C566" s="74"/>
      <c r="D566" s="73">
        <v>80.60124110466667</v>
      </c>
      <c r="E566" s="73">
        <v>65.478842677066666</v>
      </c>
    </row>
    <row r="567" spans="2:5" x14ac:dyDescent="0.25">
      <c r="B567" s="74"/>
      <c r="C567" s="74"/>
      <c r="D567" s="73">
        <v>81.762710449533344</v>
      </c>
      <c r="E567" s="73">
        <v>61.888611639399997</v>
      </c>
    </row>
    <row r="568" spans="2:5" x14ac:dyDescent="0.25">
      <c r="B568" s="74"/>
      <c r="C568" s="74"/>
      <c r="D568" s="73">
        <v>81.126984853066659</v>
      </c>
      <c r="E568" s="73">
        <v>58.896568038600002</v>
      </c>
    </row>
    <row r="569" spans="2:5" x14ac:dyDescent="0.25">
      <c r="B569" s="74"/>
      <c r="C569" s="74"/>
      <c r="D569" s="73">
        <v>81.296334433133325</v>
      </c>
      <c r="E569" s="73">
        <v>57.427073463066684</v>
      </c>
    </row>
    <row r="570" spans="2:5" x14ac:dyDescent="0.25">
      <c r="B570" s="74"/>
      <c r="C570" s="74"/>
      <c r="D570" s="73">
        <v>80.375438934666676</v>
      </c>
      <c r="E570" s="73">
        <v>58.154810639333348</v>
      </c>
    </row>
    <row r="571" spans="2:5" x14ac:dyDescent="0.25">
      <c r="B571" s="74"/>
      <c r="C571" s="74"/>
      <c r="D571" s="73">
        <v>78.534559624799996</v>
      </c>
      <c r="E571" s="73">
        <v>59.739848544133338</v>
      </c>
    </row>
    <row r="572" spans="2:5" x14ac:dyDescent="0.25">
      <c r="B572" s="74"/>
      <c r="C572" s="74"/>
      <c r="D572" s="73">
        <v>71.906639670600001</v>
      </c>
      <c r="E572" s="73">
        <v>59.505854108933335</v>
      </c>
    </row>
    <row r="573" spans="2:5" x14ac:dyDescent="0.25">
      <c r="B573" s="74"/>
      <c r="C573" s="74"/>
      <c r="D573" s="73">
        <v>71.314142076933337</v>
      </c>
      <c r="E573" s="73">
        <v>58.41473460866667</v>
      </c>
    </row>
    <row r="574" spans="2:5" x14ac:dyDescent="0.25">
      <c r="B574" s="74"/>
      <c r="C574" s="74"/>
      <c r="D574" s="73">
        <v>72.311827996399998</v>
      </c>
      <c r="E574" s="73">
        <v>57.46495800480001</v>
      </c>
    </row>
    <row r="575" spans="2:5" x14ac:dyDescent="0.25">
      <c r="B575" s="74"/>
      <c r="C575" s="74"/>
      <c r="D575" s="73">
        <v>74.931840702533336</v>
      </c>
      <c r="E575" s="73">
        <v>54.097358300600014</v>
      </c>
    </row>
    <row r="576" spans="2:5" x14ac:dyDescent="0.25">
      <c r="B576" s="74"/>
      <c r="C576" s="74" t="s">
        <v>106</v>
      </c>
      <c r="D576" s="73">
        <v>81.525452253600008</v>
      </c>
      <c r="E576" s="73">
        <v>55.536688949066665</v>
      </c>
    </row>
    <row r="577" spans="2:5" x14ac:dyDescent="0.25">
      <c r="B577" s="74"/>
      <c r="C577" s="74"/>
      <c r="D577" s="73">
        <v>82.432469643666678</v>
      </c>
      <c r="E577" s="73">
        <v>57.261278161666674</v>
      </c>
    </row>
    <row r="578" spans="2:5" x14ac:dyDescent="0.25">
      <c r="B578" s="74"/>
      <c r="C578" s="74"/>
      <c r="D578" s="73">
        <v>82.053523602600009</v>
      </c>
      <c r="E578" s="73">
        <v>57.361796275133337</v>
      </c>
    </row>
    <row r="579" spans="2:5" x14ac:dyDescent="0.25">
      <c r="B579" s="74"/>
      <c r="C579" s="74"/>
      <c r="D579" s="73">
        <v>81.7972616192</v>
      </c>
      <c r="E579" s="73">
        <v>56.933813916533339</v>
      </c>
    </row>
    <row r="580" spans="2:5" x14ac:dyDescent="0.25">
      <c r="B580" s="74"/>
      <c r="C580" s="74"/>
      <c r="D580" s="73">
        <v>82.152742222600011</v>
      </c>
      <c r="E580" s="73">
        <v>56.577032803333331</v>
      </c>
    </row>
    <row r="581" spans="2:5" x14ac:dyDescent="0.25">
      <c r="B581" s="74"/>
      <c r="C581" s="74"/>
      <c r="D581" s="73">
        <v>82.67523606606666</v>
      </c>
      <c r="E581" s="73">
        <v>54.4872162562</v>
      </c>
    </row>
    <row r="582" spans="2:5" x14ac:dyDescent="0.25">
      <c r="B582" s="74"/>
      <c r="C582" s="74"/>
      <c r="D582" s="73">
        <v>34.069019902666668</v>
      </c>
      <c r="E582" s="73">
        <v>56.694364238066662</v>
      </c>
    </row>
    <row r="583" spans="2:5" x14ac:dyDescent="0.25">
      <c r="B583" s="74"/>
      <c r="C583" s="74"/>
      <c r="D583" s="73">
        <v>32.384654337266667</v>
      </c>
      <c r="E583" s="73">
        <v>59.267638982933335</v>
      </c>
    </row>
    <row r="584" spans="2:5" x14ac:dyDescent="0.25">
      <c r="B584" s="74"/>
      <c r="C584" s="74"/>
      <c r="D584" s="73">
        <v>31.678647336866664</v>
      </c>
      <c r="E584" s="73">
        <v>60.97691643693333</v>
      </c>
    </row>
    <row r="585" spans="2:5" x14ac:dyDescent="0.25">
      <c r="B585" s="74"/>
      <c r="C585" s="74"/>
      <c r="D585" s="73">
        <v>31.807505722733335</v>
      </c>
      <c r="E585" s="73">
        <v>61.59321422626666</v>
      </c>
    </row>
    <row r="586" spans="2:5" x14ac:dyDescent="0.25">
      <c r="B586" s="74"/>
      <c r="C586" s="74"/>
      <c r="D586" s="73">
        <v>31.625078902733332</v>
      </c>
      <c r="E586" s="73">
        <v>60.067940863199993</v>
      </c>
    </row>
    <row r="587" spans="2:5" x14ac:dyDescent="0.25">
      <c r="B587" s="74"/>
      <c r="C587" s="74"/>
      <c r="D587" s="73">
        <v>32.650747026799998</v>
      </c>
      <c r="E587" s="73">
        <v>57.820745559933336</v>
      </c>
    </row>
    <row r="588" spans="2:5" x14ac:dyDescent="0.25">
      <c r="B588" s="74"/>
      <c r="C588" s="74"/>
      <c r="D588" s="73">
        <v>34.355456094200001</v>
      </c>
      <c r="E588" s="73">
        <v>55.714273254866654</v>
      </c>
    </row>
    <row r="589" spans="2:5" x14ac:dyDescent="0.25">
      <c r="B589" s="74"/>
      <c r="C589" s="74"/>
      <c r="D589" s="73">
        <v>33.997384489933332</v>
      </c>
      <c r="E589" s="73">
        <v>53.750546392533337</v>
      </c>
    </row>
    <row r="590" spans="2:5" x14ac:dyDescent="0.25">
      <c r="B590" s="74"/>
      <c r="C590" s="74"/>
      <c r="D590" s="73">
        <v>33.121753714133334</v>
      </c>
      <c r="E590" s="73">
        <v>51.908885714066663</v>
      </c>
    </row>
    <row r="591" spans="2:5" x14ac:dyDescent="0.25">
      <c r="B591" s="74"/>
      <c r="C591" s="74"/>
      <c r="D591" s="73">
        <v>30.846041317733334</v>
      </c>
      <c r="E591" s="73">
        <v>53.114356688200012</v>
      </c>
    </row>
    <row r="592" spans="2:5" x14ac:dyDescent="0.25">
      <c r="B592" s="74"/>
      <c r="C592" s="74"/>
      <c r="D592" s="73">
        <v>25.445319955333332</v>
      </c>
      <c r="E592" s="73">
        <v>52.275698562400017</v>
      </c>
    </row>
    <row r="593" spans="2:5" x14ac:dyDescent="0.25">
      <c r="B593" s="74"/>
      <c r="C593" s="74"/>
      <c r="D593" s="73">
        <v>25.293639745533333</v>
      </c>
      <c r="E593" s="73">
        <v>50.867026463533342</v>
      </c>
    </row>
    <row r="594" spans="2:5" x14ac:dyDescent="0.25">
      <c r="B594" s="74"/>
      <c r="C594" s="74"/>
      <c r="D594" s="73">
        <v>27.207526701666669</v>
      </c>
      <c r="E594" s="73">
        <v>50.885949260466674</v>
      </c>
    </row>
    <row r="595" spans="2:5" x14ac:dyDescent="0.25">
      <c r="B595" s="74"/>
      <c r="C595" s="74" t="s">
        <v>32</v>
      </c>
      <c r="D595" s="73">
        <v>37.405618479466668</v>
      </c>
      <c r="E595" s="73">
        <v>53.838524187533345</v>
      </c>
    </row>
    <row r="596" spans="2:5" x14ac:dyDescent="0.25">
      <c r="B596" s="74"/>
      <c r="C596" s="74"/>
      <c r="D596" s="73">
        <v>37.651116646399998</v>
      </c>
      <c r="E596" s="73">
        <v>56.867309163266675</v>
      </c>
    </row>
    <row r="597" spans="2:5" x14ac:dyDescent="0.25">
      <c r="B597" s="74"/>
      <c r="C597" s="74"/>
      <c r="D597" s="73">
        <v>37.253400059933334</v>
      </c>
      <c r="E597" s="73">
        <v>59.728106312466679</v>
      </c>
    </row>
    <row r="598" spans="2:5" x14ac:dyDescent="0.25">
      <c r="B598" s="74"/>
      <c r="C598" s="74"/>
      <c r="D598" s="73">
        <v>37.457918464866665</v>
      </c>
      <c r="E598" s="73">
        <v>59.950867035400009</v>
      </c>
    </row>
    <row r="599" spans="2:5" x14ac:dyDescent="0.25">
      <c r="B599" s="74"/>
      <c r="C599" s="74"/>
      <c r="D599" s="73">
        <v>37.874530382333333</v>
      </c>
      <c r="E599" s="73">
        <v>60.075405294333336</v>
      </c>
    </row>
    <row r="600" spans="2:5" x14ac:dyDescent="0.25">
      <c r="B600" s="74"/>
      <c r="C600" s="74"/>
      <c r="D600" s="73">
        <v>38.099140166933331</v>
      </c>
      <c r="E600" s="73">
        <v>60.103043703800012</v>
      </c>
    </row>
    <row r="601" spans="2:5" x14ac:dyDescent="0.25">
      <c r="B601" s="74"/>
      <c r="C601" s="74"/>
      <c r="D601" s="73">
        <v>37.358800344733332</v>
      </c>
      <c r="E601" s="73">
        <v>61.525998256933335</v>
      </c>
    </row>
    <row r="602" spans="2:5" x14ac:dyDescent="0.25">
      <c r="B602" s="74"/>
      <c r="C602" s="74"/>
      <c r="D602" s="73">
        <v>37.823573272199994</v>
      </c>
      <c r="E602" s="73">
        <v>62.482619429933344</v>
      </c>
    </row>
    <row r="603" spans="2:5" x14ac:dyDescent="0.25">
      <c r="B603" s="74"/>
      <c r="C603" s="74"/>
      <c r="D603" s="73">
        <v>37.9350616722</v>
      </c>
      <c r="E603" s="73">
        <v>61.429344278599999</v>
      </c>
    </row>
    <row r="604" spans="2:5" x14ac:dyDescent="0.25">
      <c r="B604" s="74"/>
      <c r="C604" s="74"/>
      <c r="D604" s="73">
        <v>36.186449156000002</v>
      </c>
      <c r="E604" s="73">
        <v>61.669499619333344</v>
      </c>
    </row>
    <row r="605" spans="2:5" x14ac:dyDescent="0.25">
      <c r="B605" s="74"/>
      <c r="C605" s="74"/>
      <c r="D605" s="73">
        <v>36.437254327266672</v>
      </c>
      <c r="E605" s="73">
        <v>62.971194018200009</v>
      </c>
    </row>
    <row r="606" spans="2:5" x14ac:dyDescent="0.25">
      <c r="B606" s="74"/>
      <c r="C606" s="74"/>
      <c r="D606" s="73">
        <v>36.67889581</v>
      </c>
      <c r="E606" s="73">
        <v>64.245714328866683</v>
      </c>
    </row>
    <row r="607" spans="2:5" x14ac:dyDescent="0.25">
      <c r="B607" s="74"/>
      <c r="C607" s="74"/>
      <c r="D607" s="73">
        <v>36.822794109133334</v>
      </c>
      <c r="E607" s="73">
        <v>64.878716743466669</v>
      </c>
    </row>
    <row r="608" spans="2:5" x14ac:dyDescent="0.25">
      <c r="B608" s="74"/>
      <c r="C608" s="74"/>
      <c r="D608" s="73">
        <v>36.285899926333336</v>
      </c>
      <c r="E608" s="73">
        <v>64.581267080000018</v>
      </c>
    </row>
    <row r="609" spans="2:5" x14ac:dyDescent="0.25">
      <c r="B609" s="74"/>
      <c r="C609" s="74"/>
      <c r="D609" s="73">
        <v>35.401039272133332</v>
      </c>
      <c r="E609" s="73">
        <v>64.582344090200024</v>
      </c>
    </row>
    <row r="610" spans="2:5" x14ac:dyDescent="0.25">
      <c r="B610" s="74"/>
      <c r="C610" s="74"/>
      <c r="D610" s="73">
        <v>33.640608931999999</v>
      </c>
      <c r="E610" s="73">
        <v>64.65893696786668</v>
      </c>
    </row>
    <row r="611" spans="2:5" x14ac:dyDescent="0.25">
      <c r="B611" s="74"/>
      <c r="C611" s="74"/>
      <c r="D611" s="73">
        <v>23.805309532999999</v>
      </c>
      <c r="E611" s="73">
        <v>62.210442776800015</v>
      </c>
    </row>
    <row r="612" spans="2:5" x14ac:dyDescent="0.25">
      <c r="B612" s="74"/>
      <c r="C612" s="74"/>
      <c r="D612" s="73">
        <v>23.981444228000001</v>
      </c>
      <c r="E612" s="73">
        <v>60.166496935066675</v>
      </c>
    </row>
    <row r="613" spans="2:5" x14ac:dyDescent="0.25">
      <c r="B613" s="74"/>
      <c r="C613" s="74"/>
      <c r="D613" s="73">
        <v>24.281163679866665</v>
      </c>
      <c r="E613" s="73">
        <v>57.596765033000011</v>
      </c>
    </row>
    <row r="614" spans="2:5" x14ac:dyDescent="0.25">
      <c r="B614" s="74"/>
      <c r="C614" s="74"/>
      <c r="D614" s="73">
        <v>25.284453787266667</v>
      </c>
      <c r="E614" s="73">
        <v>55.611357544133334</v>
      </c>
    </row>
    <row r="615" spans="2:5" x14ac:dyDescent="0.25">
      <c r="B615" s="74"/>
      <c r="C615" s="74" t="s">
        <v>107</v>
      </c>
      <c r="D615" s="73">
        <v>32.763891879066662</v>
      </c>
      <c r="E615" s="73">
        <v>56.487065556066675</v>
      </c>
    </row>
    <row r="616" spans="2:5" x14ac:dyDescent="0.25">
      <c r="B616" s="74"/>
      <c r="C616" s="74"/>
      <c r="D616" s="73">
        <v>33.619334910866662</v>
      </c>
      <c r="E616" s="73">
        <v>57.922418903199997</v>
      </c>
    </row>
    <row r="617" spans="2:5" x14ac:dyDescent="0.25">
      <c r="B617" s="74"/>
      <c r="C617" s="74"/>
      <c r="D617" s="73">
        <v>33.720056027600002</v>
      </c>
      <c r="E617" s="73">
        <v>56.989286319133321</v>
      </c>
    </row>
    <row r="618" spans="2:5" x14ac:dyDescent="0.25">
      <c r="B618" s="74"/>
      <c r="C618" s="74"/>
      <c r="D618" s="73">
        <v>33.492049034066667</v>
      </c>
      <c r="E618" s="73">
        <v>54.875924402266648</v>
      </c>
    </row>
    <row r="619" spans="2:5" x14ac:dyDescent="0.25">
      <c r="B619" s="74"/>
      <c r="C619" s="74"/>
      <c r="D619" s="73">
        <v>32.00681907846667</v>
      </c>
      <c r="E619" s="73">
        <v>55.538994102333326</v>
      </c>
    </row>
    <row r="620" spans="2:5" x14ac:dyDescent="0.25">
      <c r="B620" s="74"/>
      <c r="C620" s="74"/>
      <c r="D620" s="73">
        <v>32.099079954400004</v>
      </c>
      <c r="E620" s="73">
        <v>54.846031474466663</v>
      </c>
    </row>
    <row r="621" spans="2:5" x14ac:dyDescent="0.25">
      <c r="B621" s="74"/>
      <c r="C621" s="74"/>
      <c r="D621" s="73">
        <v>32.14424254273333</v>
      </c>
      <c r="E621" s="73">
        <v>53.197480678466668</v>
      </c>
    </row>
    <row r="622" spans="2:5" x14ac:dyDescent="0.25">
      <c r="B622" s="74"/>
      <c r="C622" s="74"/>
      <c r="D622" s="73">
        <v>31.342780993866665</v>
      </c>
      <c r="E622" s="73">
        <v>52.074145045800002</v>
      </c>
    </row>
    <row r="623" spans="2:5" x14ac:dyDescent="0.25">
      <c r="B623" s="74"/>
      <c r="C623" s="74"/>
      <c r="D623" s="73">
        <v>30.766511258400001</v>
      </c>
      <c r="E623" s="73">
        <v>54.365030676666656</v>
      </c>
    </row>
    <row r="624" spans="2:5" x14ac:dyDescent="0.25">
      <c r="B624" s="74"/>
      <c r="C624" s="74"/>
      <c r="D624" s="73">
        <v>30.263286068400003</v>
      </c>
      <c r="E624" s="73">
        <v>57.581013035866661</v>
      </c>
    </row>
    <row r="625" spans="2:5" x14ac:dyDescent="0.25">
      <c r="B625" s="74"/>
      <c r="C625" s="74"/>
      <c r="D625" s="73">
        <v>32.153252039733331</v>
      </c>
      <c r="E625" s="73">
        <v>59.857472054800006</v>
      </c>
    </row>
    <row r="626" spans="2:5" x14ac:dyDescent="0.25">
      <c r="B626" s="74"/>
      <c r="C626" s="74"/>
      <c r="D626" s="73">
        <v>34.572517121199994</v>
      </c>
      <c r="E626" s="73">
        <v>62.082034428800007</v>
      </c>
    </row>
    <row r="627" spans="2:5" x14ac:dyDescent="0.25">
      <c r="B627" s="74"/>
      <c r="C627" s="74"/>
      <c r="D627" s="73">
        <v>36.810102201666666</v>
      </c>
      <c r="E627" s="73">
        <v>65.25535604126668</v>
      </c>
    </row>
    <row r="628" spans="2:5" x14ac:dyDescent="0.25">
      <c r="B628" s="74"/>
      <c r="C628" s="74"/>
      <c r="D628" s="73">
        <v>40.791663055999997</v>
      </c>
      <c r="E628" s="73">
        <v>67.538112892866664</v>
      </c>
    </row>
    <row r="629" spans="2:5" x14ac:dyDescent="0.25">
      <c r="B629" s="74"/>
      <c r="C629" s="74"/>
      <c r="D629" s="73">
        <v>40.864955371333338</v>
      </c>
      <c r="E629" s="73">
        <v>68.158506657333334</v>
      </c>
    </row>
    <row r="630" spans="2:5" x14ac:dyDescent="0.25">
      <c r="B630" s="74"/>
      <c r="C630" s="74"/>
      <c r="D630" s="73">
        <v>39.661912594533334</v>
      </c>
      <c r="E630" s="73">
        <v>69.027180582866691</v>
      </c>
    </row>
    <row r="631" spans="2:5" x14ac:dyDescent="0.25">
      <c r="B631" s="74"/>
      <c r="C631" s="74"/>
      <c r="D631" s="73">
        <v>33.799691081333329</v>
      </c>
      <c r="E631" s="73">
        <v>66.918518169533343</v>
      </c>
    </row>
    <row r="632" spans="2:5" x14ac:dyDescent="0.25">
      <c r="B632" s="74"/>
      <c r="C632" s="74"/>
      <c r="D632" s="73">
        <v>32.719704610733331</v>
      </c>
      <c r="E632" s="73">
        <v>64.551514052066665</v>
      </c>
    </row>
    <row r="633" spans="2:5" x14ac:dyDescent="0.25">
      <c r="B633" s="74"/>
      <c r="C633" s="74"/>
      <c r="D633" s="73">
        <v>32.27537808653333</v>
      </c>
      <c r="E633" s="73">
        <v>63.599214838199991</v>
      </c>
    </row>
    <row r="634" spans="2:5" x14ac:dyDescent="0.25">
      <c r="B634" s="74"/>
      <c r="C634" s="74"/>
      <c r="D634" s="73">
        <v>32.206722946799999</v>
      </c>
      <c r="E634" s="73">
        <v>64.05932779526664</v>
      </c>
    </row>
    <row r="635" spans="2:5" x14ac:dyDescent="0.25">
      <c r="B635" s="74"/>
      <c r="C635" s="74"/>
      <c r="D635" s="73">
        <v>33.746483540599996</v>
      </c>
      <c r="E635" s="73">
        <v>64.506619860399994</v>
      </c>
    </row>
    <row r="636" spans="2:5" x14ac:dyDescent="0.25">
      <c r="B636" s="74"/>
      <c r="C636" s="74" t="s">
        <v>108</v>
      </c>
      <c r="D636" s="73">
        <v>75.995858492466652</v>
      </c>
      <c r="E636" s="73">
        <v>66.700367112866658</v>
      </c>
    </row>
    <row r="637" spans="2:5" x14ac:dyDescent="0.25">
      <c r="B637" s="74"/>
      <c r="C637" s="74"/>
      <c r="D637" s="73">
        <v>75.925468324400001</v>
      </c>
      <c r="E637" s="73">
        <v>68.717322659866653</v>
      </c>
    </row>
    <row r="638" spans="2:5" x14ac:dyDescent="0.25">
      <c r="B638" s="74"/>
      <c r="C638" s="74"/>
      <c r="D638" s="73">
        <v>76.147628478733338</v>
      </c>
      <c r="E638" s="73">
        <v>69.218862821466658</v>
      </c>
    </row>
    <row r="639" spans="2:5" x14ac:dyDescent="0.25">
      <c r="B639" s="74"/>
      <c r="C639" s="74"/>
      <c r="D639" s="73">
        <v>77.172693936000002</v>
      </c>
      <c r="E639" s="73">
        <v>66.324976040199985</v>
      </c>
    </row>
    <row r="640" spans="2:5" x14ac:dyDescent="0.25">
      <c r="B640" s="74"/>
      <c r="C640" s="74"/>
      <c r="D640" s="73">
        <v>77.259597014866671</v>
      </c>
      <c r="E640" s="73">
        <v>63.226380677466658</v>
      </c>
    </row>
    <row r="641" spans="2:5" x14ac:dyDescent="0.25">
      <c r="B641" s="74"/>
      <c r="C641" s="74"/>
      <c r="D641" s="73">
        <v>75.638248445066665</v>
      </c>
      <c r="E641" s="73">
        <v>60.861452568800004</v>
      </c>
    </row>
    <row r="642" spans="2:5" x14ac:dyDescent="0.25">
      <c r="B642" s="74"/>
      <c r="C642" s="74"/>
      <c r="D642" s="73">
        <v>73.265139287866674</v>
      </c>
      <c r="E642" s="73">
        <v>58.86906865473334</v>
      </c>
    </row>
    <row r="643" spans="2:5" x14ac:dyDescent="0.25">
      <c r="B643" s="74"/>
      <c r="C643" s="74"/>
      <c r="D643" s="73">
        <v>70.625978311200001</v>
      </c>
      <c r="E643" s="73">
        <v>57.998022910800003</v>
      </c>
    </row>
    <row r="644" spans="2:5" x14ac:dyDescent="0.25">
      <c r="B644" s="74"/>
      <c r="C644" s="74"/>
      <c r="D644" s="73">
        <v>66.566939127066661</v>
      </c>
      <c r="E644" s="73">
        <v>57.70215807353334</v>
      </c>
    </row>
    <row r="645" spans="2:5" x14ac:dyDescent="0.25">
      <c r="B645" s="74"/>
      <c r="C645" s="74"/>
      <c r="D645" s="73">
        <v>66.672147156266675</v>
      </c>
      <c r="E645" s="73">
        <v>59.300814985933322</v>
      </c>
    </row>
    <row r="646" spans="2:5" x14ac:dyDescent="0.25">
      <c r="B646" s="74"/>
      <c r="C646" s="74"/>
      <c r="D646" s="73">
        <v>67.134982159866667</v>
      </c>
      <c r="E646" s="73">
        <v>57.690540308266662</v>
      </c>
    </row>
    <row r="647" spans="2:5" x14ac:dyDescent="0.25">
      <c r="B647" s="74"/>
      <c r="C647" s="74"/>
      <c r="D647" s="73">
        <v>65.597593994333337</v>
      </c>
      <c r="E647" s="73">
        <v>56.32404227626666</v>
      </c>
    </row>
    <row r="648" spans="2:5" x14ac:dyDescent="0.25">
      <c r="B648" s="74"/>
      <c r="C648" s="74"/>
      <c r="D648" s="73">
        <v>66.151415857399996</v>
      </c>
      <c r="E648" s="73">
        <v>56.34797626693333</v>
      </c>
    </row>
    <row r="649" spans="2:5" x14ac:dyDescent="0.25">
      <c r="B649" s="74"/>
      <c r="C649" s="74"/>
      <c r="D649" s="73">
        <v>66.416481038733323</v>
      </c>
      <c r="E649" s="73">
        <v>56.992646262266661</v>
      </c>
    </row>
    <row r="650" spans="2:5" x14ac:dyDescent="0.25">
      <c r="B650" s="74"/>
      <c r="C650" s="74"/>
      <c r="D650" s="73">
        <v>67.125389832733333</v>
      </c>
      <c r="E650" s="73">
        <v>57.759026824466659</v>
      </c>
    </row>
    <row r="651" spans="2:5" x14ac:dyDescent="0.25">
      <c r="B651" s="74"/>
      <c r="C651" s="74"/>
      <c r="D651" s="73">
        <v>68.897855534333331</v>
      </c>
      <c r="E651" s="73">
        <v>58.366841393799987</v>
      </c>
    </row>
    <row r="652" spans="2:5" x14ac:dyDescent="0.25">
      <c r="B652" s="74"/>
      <c r="C652" s="74"/>
      <c r="D652" s="73">
        <v>26.273780264733333</v>
      </c>
      <c r="E652" s="73">
        <v>57.068138954533325</v>
      </c>
    </row>
    <row r="653" spans="2:5" x14ac:dyDescent="0.25">
      <c r="B653" s="74"/>
      <c r="C653" s="74"/>
      <c r="D653" s="73">
        <v>25.786182622799998</v>
      </c>
      <c r="E653" s="73">
        <v>55.388736109799993</v>
      </c>
    </row>
    <row r="654" spans="2:5" x14ac:dyDescent="0.25">
      <c r="B654" s="74"/>
      <c r="C654" s="74"/>
      <c r="D654" s="73">
        <v>25.372306831666666</v>
      </c>
      <c r="E654" s="73">
        <v>54.671754382199993</v>
      </c>
    </row>
    <row r="655" spans="2:5" x14ac:dyDescent="0.25">
      <c r="B655" s="74"/>
      <c r="C655" s="74"/>
      <c r="D655" s="73">
        <v>24.071800280666668</v>
      </c>
      <c r="E655" s="73">
        <v>53.979937555333322</v>
      </c>
    </row>
    <row r="656" spans="2:5" x14ac:dyDescent="0.25">
      <c r="B656" s="74"/>
      <c r="C656" s="74"/>
      <c r="D656" s="73">
        <v>24.01546592233333</v>
      </c>
      <c r="E656" s="73">
        <v>53.283194047533335</v>
      </c>
    </row>
    <row r="657" spans="2:5" x14ac:dyDescent="0.25">
      <c r="B657" s="74"/>
      <c r="C657" s="74"/>
      <c r="D657" s="73">
        <v>24.157675048266665</v>
      </c>
      <c r="E657" s="73">
        <v>52.694989423266662</v>
      </c>
    </row>
    <row r="658" spans="2:5" x14ac:dyDescent="0.25">
      <c r="B658" s="74"/>
      <c r="C658" s="74" t="s">
        <v>109</v>
      </c>
      <c r="D658" s="73">
        <v>33.019458982133337</v>
      </c>
      <c r="E658" s="73">
        <v>54.338528485133338</v>
      </c>
    </row>
    <row r="659" spans="2:5" x14ac:dyDescent="0.25">
      <c r="B659" s="74"/>
      <c r="C659" s="74"/>
      <c r="D659" s="73">
        <v>33.159074278133332</v>
      </c>
      <c r="E659" s="73">
        <v>54.74988054446667</v>
      </c>
    </row>
    <row r="660" spans="2:5" x14ac:dyDescent="0.25">
      <c r="B660" s="74"/>
      <c r="C660" s="74"/>
      <c r="D660" s="73">
        <v>33.104232703400001</v>
      </c>
      <c r="E660" s="73">
        <v>54.666637087866668</v>
      </c>
    </row>
    <row r="661" spans="2:5" x14ac:dyDescent="0.25">
      <c r="B661" s="74"/>
      <c r="C661" s="74"/>
      <c r="D661" s="73">
        <v>33.212669723133338</v>
      </c>
      <c r="E661" s="73">
        <v>52.353943151066659</v>
      </c>
    </row>
    <row r="662" spans="2:5" x14ac:dyDescent="0.25">
      <c r="B662" s="74"/>
      <c r="C662" s="74"/>
      <c r="D662" s="73">
        <v>34.507715351733331</v>
      </c>
      <c r="E662" s="73">
        <v>52.391158746933328</v>
      </c>
    </row>
    <row r="663" spans="2:5" x14ac:dyDescent="0.25">
      <c r="B663" s="74"/>
      <c r="C663" s="74"/>
      <c r="D663" s="73">
        <v>34.488765252199997</v>
      </c>
      <c r="E663" s="73">
        <v>52.346134557666666</v>
      </c>
    </row>
    <row r="664" spans="2:5" x14ac:dyDescent="0.25">
      <c r="B664" s="74"/>
      <c r="C664" s="74"/>
      <c r="D664" s="73">
        <v>35.741504455800005</v>
      </c>
      <c r="E664" s="73">
        <v>51.1710074318</v>
      </c>
    </row>
    <row r="665" spans="2:5" x14ac:dyDescent="0.25">
      <c r="B665" s="74"/>
      <c r="C665" s="74"/>
      <c r="D665" s="73">
        <v>35.852642892866669</v>
      </c>
      <c r="E665" s="73">
        <v>49.772527080800003</v>
      </c>
    </row>
    <row r="666" spans="2:5" x14ac:dyDescent="0.25">
      <c r="B666" s="74"/>
      <c r="C666" s="74"/>
      <c r="D666" s="73">
        <v>35.039371079466669</v>
      </c>
      <c r="E666" s="73">
        <v>48.628581407866662</v>
      </c>
    </row>
    <row r="667" spans="2:5" x14ac:dyDescent="0.25">
      <c r="B667" s="74"/>
      <c r="C667" s="74"/>
      <c r="D667" s="73">
        <v>33.870345829866665</v>
      </c>
      <c r="E667" s="73">
        <v>48.419780782399997</v>
      </c>
    </row>
    <row r="668" spans="2:5" x14ac:dyDescent="0.25">
      <c r="B668" s="74"/>
      <c r="C668" s="74"/>
      <c r="D668" s="73">
        <v>34.641647939999999</v>
      </c>
      <c r="E668" s="73">
        <v>48.72009289086666</v>
      </c>
    </row>
    <row r="669" spans="2:5" x14ac:dyDescent="0.25">
      <c r="B669" s="74"/>
      <c r="C669" s="74"/>
      <c r="D669" s="73">
        <v>35.698197111866669</v>
      </c>
      <c r="E669" s="73">
        <v>50.409856173466657</v>
      </c>
    </row>
    <row r="670" spans="2:5" x14ac:dyDescent="0.25">
      <c r="B670" s="74"/>
      <c r="C670" s="74"/>
      <c r="D670" s="73">
        <v>37.218087158400003</v>
      </c>
      <c r="E670" s="73">
        <v>52.019866486266658</v>
      </c>
    </row>
    <row r="671" spans="2:5" x14ac:dyDescent="0.25">
      <c r="B671" s="74"/>
      <c r="C671" s="74"/>
      <c r="D671" s="73">
        <v>38.025659662000002</v>
      </c>
      <c r="E671" s="73">
        <v>53.73098649913333</v>
      </c>
    </row>
    <row r="672" spans="2:5" x14ac:dyDescent="0.25">
      <c r="B672" s="74"/>
      <c r="C672" s="74"/>
      <c r="D672" s="73">
        <v>39.14486766946667</v>
      </c>
      <c r="E672" s="73">
        <v>55.276251361799993</v>
      </c>
    </row>
    <row r="673" spans="2:5" x14ac:dyDescent="0.25">
      <c r="B673" s="74"/>
      <c r="C673" s="74"/>
      <c r="D673" s="73">
        <v>38.839665778199993</v>
      </c>
      <c r="E673" s="73">
        <v>56.993559025199993</v>
      </c>
    </row>
    <row r="674" spans="2:5" x14ac:dyDescent="0.25">
      <c r="B674" s="74"/>
      <c r="C674" s="74"/>
      <c r="D674" s="73">
        <v>30.45605835066667</v>
      </c>
      <c r="E674" s="73">
        <v>55.965294947733327</v>
      </c>
    </row>
    <row r="675" spans="2:5" x14ac:dyDescent="0.25">
      <c r="B675" s="74"/>
      <c r="C675" s="74"/>
      <c r="D675" s="73">
        <v>30.600415183466666</v>
      </c>
      <c r="E675" s="73">
        <v>54.053256790200003</v>
      </c>
    </row>
    <row r="676" spans="2:5" x14ac:dyDescent="0.25">
      <c r="B676" s="74"/>
      <c r="C676" s="74"/>
      <c r="D676" s="73">
        <v>31.385181622933334</v>
      </c>
      <c r="E676" s="73">
        <v>52.813070123066673</v>
      </c>
    </row>
    <row r="677" spans="2:5" x14ac:dyDescent="0.25">
      <c r="B677" s="74"/>
      <c r="C677" s="74"/>
      <c r="D677" s="73">
        <v>30.953612038866666</v>
      </c>
      <c r="E677" s="73">
        <v>54.139215008466664</v>
      </c>
    </row>
    <row r="678" spans="2:5" x14ac:dyDescent="0.25">
      <c r="B678" s="74"/>
      <c r="C678" s="74"/>
      <c r="D678" s="73">
        <v>29.536358545866666</v>
      </c>
      <c r="E678" s="73">
        <v>56.198335898799996</v>
      </c>
    </row>
    <row r="679" spans="2:5" x14ac:dyDescent="0.25">
      <c r="B679" s="74"/>
      <c r="C679" s="74"/>
      <c r="D679" s="73">
        <v>54.574380775866672</v>
      </c>
      <c r="E679" s="73">
        <v>57.888033862</v>
      </c>
    </row>
    <row r="680" spans="2:5" x14ac:dyDescent="0.25">
      <c r="B680" s="74"/>
      <c r="C680" s="74" t="s">
        <v>110</v>
      </c>
      <c r="D680" s="73">
        <v>59.527948435733329</v>
      </c>
      <c r="E680" s="73">
        <v>61.803221289933326</v>
      </c>
    </row>
    <row r="681" spans="2:5" x14ac:dyDescent="0.25">
      <c r="B681" s="74"/>
      <c r="C681" s="74"/>
      <c r="D681" s="73">
        <v>58.956767361400004</v>
      </c>
      <c r="E681" s="73">
        <v>65.850404790933311</v>
      </c>
    </row>
    <row r="682" spans="2:5" x14ac:dyDescent="0.25">
      <c r="B682" s="74"/>
      <c r="C682" s="74"/>
      <c r="D682" s="73">
        <v>58.936122946666664</v>
      </c>
      <c r="E682" s="73">
        <v>67.417273932933327</v>
      </c>
    </row>
    <row r="683" spans="2:5" x14ac:dyDescent="0.25">
      <c r="B683" s="74"/>
      <c r="C683" s="74"/>
      <c r="D683" s="73">
        <v>56.832359307866668</v>
      </c>
      <c r="E683" s="73">
        <v>68.098849727799987</v>
      </c>
    </row>
    <row r="684" spans="2:5" x14ac:dyDescent="0.25">
      <c r="B684" s="74"/>
      <c r="C684" s="74"/>
      <c r="D684" s="73">
        <v>58.821403806800006</v>
      </c>
      <c r="E684" s="73">
        <v>68.697015338466642</v>
      </c>
    </row>
    <row r="685" spans="2:5" x14ac:dyDescent="0.25">
      <c r="B685" s="74"/>
      <c r="C685" s="74"/>
      <c r="D685" s="73">
        <v>58.664468376199999</v>
      </c>
      <c r="E685" s="73">
        <v>68.668705822799993</v>
      </c>
    </row>
    <row r="686" spans="2:5" x14ac:dyDescent="0.25">
      <c r="B686" s="74"/>
      <c r="C686" s="74"/>
      <c r="D686" s="73">
        <v>57.117119588533335</v>
      </c>
      <c r="E686" s="73">
        <v>68.775876048800001</v>
      </c>
    </row>
    <row r="687" spans="2:5" x14ac:dyDescent="0.25">
      <c r="B687" s="74"/>
      <c r="C687" s="74"/>
      <c r="D687" s="73">
        <v>57.004761869933333</v>
      </c>
      <c r="E687" s="73">
        <v>70.659500296933331</v>
      </c>
    </row>
    <row r="688" spans="2:5" x14ac:dyDescent="0.25">
      <c r="B688" s="74"/>
      <c r="C688" s="74"/>
      <c r="D688" s="73">
        <v>56.074532816533335</v>
      </c>
      <c r="E688" s="73">
        <v>72.520373227800007</v>
      </c>
    </row>
    <row r="689" spans="2:5" x14ac:dyDescent="0.25">
      <c r="B689" s="74"/>
      <c r="C689" s="74"/>
      <c r="D689" s="73">
        <v>56.615653577000003</v>
      </c>
      <c r="E689" s="73">
        <v>73.114780348133337</v>
      </c>
    </row>
    <row r="690" spans="2:5" x14ac:dyDescent="0.25">
      <c r="B690" s="74"/>
      <c r="C690" s="74"/>
      <c r="D690" s="73">
        <v>56.129850051199995</v>
      </c>
      <c r="E690" s="73">
        <v>72.342066295133336</v>
      </c>
    </row>
    <row r="691" spans="2:5" x14ac:dyDescent="0.25">
      <c r="B691" s="74"/>
      <c r="C691" s="74"/>
      <c r="D691" s="73">
        <v>55.632061561800001</v>
      </c>
      <c r="E691" s="73">
        <v>71.393199809800009</v>
      </c>
    </row>
    <row r="692" spans="2:5" x14ac:dyDescent="0.25">
      <c r="B692" s="74"/>
      <c r="C692" s="74"/>
      <c r="D692" s="73">
        <v>54.6652265114</v>
      </c>
      <c r="E692" s="73">
        <v>70.599458423133314</v>
      </c>
    </row>
    <row r="693" spans="2:5" x14ac:dyDescent="0.25">
      <c r="B693" s="74"/>
      <c r="C693" s="74"/>
      <c r="D693" s="73">
        <v>54.94160818453333</v>
      </c>
      <c r="E693" s="73">
        <v>69.86131353593332</v>
      </c>
    </row>
    <row r="694" spans="2:5" x14ac:dyDescent="0.25">
      <c r="B694" s="74"/>
      <c r="C694" s="74"/>
      <c r="D694" s="73">
        <v>55.205962765666662</v>
      </c>
      <c r="E694" s="73">
        <v>68.977900156333334</v>
      </c>
    </row>
    <row r="695" spans="2:5" x14ac:dyDescent="0.25">
      <c r="B695" s="74"/>
      <c r="C695" s="74"/>
      <c r="D695" s="73">
        <v>29.903407715333334</v>
      </c>
      <c r="E695" s="73">
        <v>68.286019970333342</v>
      </c>
    </row>
    <row r="696" spans="2:5" x14ac:dyDescent="0.25">
      <c r="B696" s="74"/>
      <c r="C696" s="74"/>
      <c r="D696" s="73">
        <v>23.1986483572</v>
      </c>
      <c r="E696" s="73">
        <v>64.909379212933331</v>
      </c>
    </row>
    <row r="697" spans="2:5" x14ac:dyDescent="0.25">
      <c r="B697" s="74"/>
      <c r="C697" s="74"/>
      <c r="D697" s="73">
        <v>23.421771409200002</v>
      </c>
      <c r="E697" s="73">
        <v>61.775350291199992</v>
      </c>
    </row>
    <row r="698" spans="2:5" x14ac:dyDescent="0.25">
      <c r="B698" s="74"/>
      <c r="C698" s="74"/>
      <c r="D698" s="73">
        <v>23.733188583533334</v>
      </c>
      <c r="E698" s="73">
        <v>60.933090452533328</v>
      </c>
    </row>
    <row r="699" spans="2:5" x14ac:dyDescent="0.25">
      <c r="B699" s="74"/>
      <c r="C699" s="74"/>
      <c r="D699" s="73">
        <v>25.413552816866666</v>
      </c>
      <c r="E699" s="73">
        <v>60.264856946866658</v>
      </c>
    </row>
    <row r="700" spans="2:5" x14ac:dyDescent="0.25">
      <c r="B700" s="74"/>
      <c r="C700" s="74" t="s">
        <v>111</v>
      </c>
      <c r="D700" s="73">
        <v>28.273027758400001</v>
      </c>
      <c r="E700" s="73">
        <v>61.95819590773332</v>
      </c>
    </row>
    <row r="701" spans="2:5" x14ac:dyDescent="0.25">
      <c r="B701" s="74"/>
      <c r="C701" s="74"/>
      <c r="D701" s="73">
        <v>29.055374407799999</v>
      </c>
      <c r="E701" s="73">
        <v>63.714413741599991</v>
      </c>
    </row>
    <row r="702" spans="2:5" x14ac:dyDescent="0.25">
      <c r="B702" s="74"/>
      <c r="C702" s="74"/>
      <c r="D702" s="73">
        <v>30.4342881004</v>
      </c>
      <c r="E702" s="73">
        <v>63.778948112599991</v>
      </c>
    </row>
    <row r="703" spans="2:5" x14ac:dyDescent="0.25">
      <c r="B703" s="74"/>
      <c r="C703" s="74"/>
      <c r="D703" s="73">
        <v>30.1513678578</v>
      </c>
      <c r="E703" s="73">
        <v>62.182949979866656</v>
      </c>
    </row>
    <row r="704" spans="2:5" x14ac:dyDescent="0.25">
      <c r="B704" s="74"/>
      <c r="C704" s="74"/>
      <c r="D704" s="73">
        <v>30.603909741266666</v>
      </c>
      <c r="E704" s="73">
        <v>58.6816962328</v>
      </c>
    </row>
    <row r="705" spans="2:5" x14ac:dyDescent="0.25">
      <c r="B705" s="74"/>
      <c r="C705" s="74"/>
      <c r="D705" s="73">
        <v>29.79601349833333</v>
      </c>
      <c r="E705" s="73">
        <v>56.320549115333328</v>
      </c>
    </row>
    <row r="706" spans="2:5" x14ac:dyDescent="0.25">
      <c r="B706" s="74"/>
      <c r="C706" s="74"/>
      <c r="D706" s="73">
        <v>29.62991803466667</v>
      </c>
      <c r="E706" s="73">
        <v>56.184451729866666</v>
      </c>
    </row>
    <row r="707" spans="2:5" x14ac:dyDescent="0.25">
      <c r="B707" s="74"/>
      <c r="C707" s="74"/>
      <c r="D707" s="73">
        <v>30.243603843999999</v>
      </c>
      <c r="E707" s="73">
        <v>58.150928733266674</v>
      </c>
    </row>
    <row r="708" spans="2:5" x14ac:dyDescent="0.25">
      <c r="B708" s="74"/>
      <c r="C708" s="74"/>
      <c r="D708" s="73">
        <v>30.399542977199999</v>
      </c>
      <c r="E708" s="73">
        <v>60.070665098266666</v>
      </c>
    </row>
    <row r="709" spans="2:5" x14ac:dyDescent="0.25">
      <c r="B709" s="74"/>
      <c r="C709" s="74"/>
      <c r="D709" s="73">
        <v>30.258364070333332</v>
      </c>
      <c r="E709" s="73">
        <v>61.619238302399999</v>
      </c>
    </row>
    <row r="710" spans="2:5" x14ac:dyDescent="0.25">
      <c r="B710" s="74"/>
      <c r="C710" s="74"/>
      <c r="D710" s="73">
        <v>31.3041111806</v>
      </c>
      <c r="E710" s="73">
        <v>61.905557736066655</v>
      </c>
    </row>
    <row r="711" spans="2:5" x14ac:dyDescent="0.25">
      <c r="B711" s="74"/>
      <c r="C711" s="74"/>
      <c r="D711" s="73">
        <v>31.392426393266668</v>
      </c>
      <c r="E711" s="73">
        <v>62.133198406599988</v>
      </c>
    </row>
    <row r="712" spans="2:5" x14ac:dyDescent="0.25">
      <c r="B712" s="74"/>
      <c r="C712" s="74"/>
      <c r="D712" s="73">
        <v>31.871761241599998</v>
      </c>
      <c r="E712" s="73">
        <v>62.068026484666667</v>
      </c>
    </row>
    <row r="713" spans="2:5" x14ac:dyDescent="0.25">
      <c r="B713" s="74"/>
      <c r="C713" s="74"/>
      <c r="D713" s="73">
        <v>31.903279070333333</v>
      </c>
      <c r="E713" s="73">
        <v>61.915092088000002</v>
      </c>
    </row>
    <row r="714" spans="2:5" x14ac:dyDescent="0.25">
      <c r="B714" s="74"/>
      <c r="C714" s="74"/>
      <c r="D714" s="73">
        <v>32.41206102066667</v>
      </c>
      <c r="E714" s="73">
        <v>61.772275630399989</v>
      </c>
    </row>
    <row r="715" spans="2:5" x14ac:dyDescent="0.25">
      <c r="B715" s="74"/>
      <c r="C715" s="74"/>
      <c r="D715" s="73">
        <v>31.120844125866665</v>
      </c>
      <c r="E715" s="73">
        <v>61.522616220799996</v>
      </c>
    </row>
    <row r="716" spans="2:5" x14ac:dyDescent="0.25">
      <c r="B716" s="74"/>
      <c r="C716" s="74"/>
      <c r="D716" s="73">
        <v>25.647403116133336</v>
      </c>
      <c r="E716" s="73">
        <v>58.608094302466661</v>
      </c>
    </row>
    <row r="717" spans="2:5" x14ac:dyDescent="0.25">
      <c r="B717" s="74"/>
      <c r="C717" s="74"/>
      <c r="D717" s="73">
        <v>24.303558329666668</v>
      </c>
      <c r="E717" s="73">
        <v>55.142723384266667</v>
      </c>
    </row>
    <row r="718" spans="2:5" x14ac:dyDescent="0.25">
      <c r="B718" s="74"/>
      <c r="C718" s="74"/>
      <c r="D718" s="73">
        <v>23.810157062133335</v>
      </c>
      <c r="E718" s="73">
        <v>53.096624637400012</v>
      </c>
    </row>
    <row r="719" spans="2:5" x14ac:dyDescent="0.25">
      <c r="B719" s="74"/>
      <c r="C719" s="74"/>
      <c r="D719" s="73">
        <v>23.583778388599999</v>
      </c>
      <c r="E719" s="73">
        <v>51.061858089133345</v>
      </c>
    </row>
    <row r="720" spans="2:5" x14ac:dyDescent="0.25">
      <c r="B720" s="74"/>
      <c r="C720" s="74"/>
      <c r="D720" s="73">
        <v>22.911301611400003</v>
      </c>
      <c r="E720" s="73">
        <v>51.260832413599999</v>
      </c>
    </row>
    <row r="721" spans="2:5" x14ac:dyDescent="0.25">
      <c r="B721" s="74"/>
      <c r="C721" s="74"/>
      <c r="D721" s="73">
        <v>23.459465268733332</v>
      </c>
      <c r="E721" s="73">
        <v>51.450003523600003</v>
      </c>
    </row>
    <row r="722" spans="2:5" x14ac:dyDescent="0.25">
      <c r="B722" s="74"/>
      <c r="C722" s="74"/>
      <c r="D722" s="73">
        <v>23.880397380133335</v>
      </c>
      <c r="E722" s="73">
        <v>49.983935870533337</v>
      </c>
    </row>
    <row r="723" spans="2:5" x14ac:dyDescent="0.25">
      <c r="B723" s="74"/>
      <c r="C723" s="74" t="s">
        <v>112</v>
      </c>
      <c r="D723" s="73">
        <v>25.333367914333333</v>
      </c>
      <c r="E723" s="73">
        <v>48.118713854599996</v>
      </c>
    </row>
    <row r="724" spans="2:5" x14ac:dyDescent="0.25">
      <c r="B724" s="74"/>
      <c r="C724" s="74"/>
      <c r="D724" s="73">
        <v>25.853458232066664</v>
      </c>
      <c r="E724" s="73">
        <v>46.392922919933334</v>
      </c>
    </row>
    <row r="725" spans="2:5" x14ac:dyDescent="0.25">
      <c r="B725" s="74"/>
      <c r="C725" s="74"/>
      <c r="D725" s="73">
        <v>25.687587099200002</v>
      </c>
      <c r="E725" s="73">
        <v>44.375518359066668</v>
      </c>
    </row>
    <row r="726" spans="2:5" x14ac:dyDescent="0.25">
      <c r="B726" s="74"/>
      <c r="C726" s="74"/>
      <c r="D726" s="73">
        <v>23.911635246666666</v>
      </c>
      <c r="E726" s="73">
        <v>43.716434319733331</v>
      </c>
    </row>
    <row r="727" spans="2:5" x14ac:dyDescent="0.25">
      <c r="B727" s="74"/>
      <c r="C727" s="74"/>
      <c r="D727" s="73">
        <v>23.982293625733334</v>
      </c>
      <c r="E727" s="73">
        <v>42.712758233999992</v>
      </c>
    </row>
    <row r="728" spans="2:5" x14ac:dyDescent="0.25">
      <c r="B728" s="74"/>
      <c r="C728" s="74"/>
      <c r="D728" s="73">
        <v>24.552038001</v>
      </c>
      <c r="E728" s="73">
        <v>42.324746664999992</v>
      </c>
    </row>
    <row r="729" spans="2:5" x14ac:dyDescent="0.25">
      <c r="B729" s="74"/>
      <c r="C729" s="74"/>
      <c r="D729" s="73">
        <v>24.822031728466666</v>
      </c>
      <c r="E729" s="73">
        <v>41.845237357133321</v>
      </c>
    </row>
    <row r="730" spans="2:5" x14ac:dyDescent="0.25">
      <c r="B730" s="74"/>
      <c r="C730" s="74"/>
      <c r="D730" s="73">
        <v>24.538352413333332</v>
      </c>
      <c r="E730" s="73">
        <v>41.58900031613333</v>
      </c>
    </row>
    <row r="731" spans="2:5" x14ac:dyDescent="0.25">
      <c r="B731" s="74"/>
      <c r="C731" s="74"/>
      <c r="D731" s="73">
        <v>24.644100601599998</v>
      </c>
      <c r="E731" s="73">
        <v>41.255965187800001</v>
      </c>
    </row>
    <row r="732" spans="2:5" x14ac:dyDescent="0.25">
      <c r="B732" s="74"/>
      <c r="C732" s="74"/>
      <c r="D732" s="73">
        <v>25.106208038266665</v>
      </c>
      <c r="E732" s="73">
        <v>43.415986715599999</v>
      </c>
    </row>
    <row r="733" spans="2:5" x14ac:dyDescent="0.25">
      <c r="B733" s="74"/>
      <c r="C733" s="74"/>
      <c r="D733" s="73">
        <v>25.704002417066665</v>
      </c>
      <c r="E733" s="73">
        <v>43.10972422839999</v>
      </c>
    </row>
    <row r="734" spans="2:5" x14ac:dyDescent="0.25">
      <c r="B734" s="74"/>
      <c r="C734" s="74"/>
      <c r="D734" s="73">
        <v>24.930103345066666</v>
      </c>
      <c r="E734" s="73">
        <v>42.607738597599997</v>
      </c>
    </row>
    <row r="735" spans="2:5" x14ac:dyDescent="0.25">
      <c r="B735" s="74"/>
      <c r="C735" s="74"/>
      <c r="D735" s="73">
        <v>25.307907298533333</v>
      </c>
      <c r="E735" s="73">
        <v>42.604921770799997</v>
      </c>
    </row>
    <row r="736" spans="2:5" x14ac:dyDescent="0.25">
      <c r="B736" s="74"/>
      <c r="C736" s="74"/>
      <c r="D736" s="73">
        <v>26.301121416599997</v>
      </c>
      <c r="E736" s="73">
        <v>42.773345292999998</v>
      </c>
    </row>
    <row r="737" spans="2:5" x14ac:dyDescent="0.25">
      <c r="B737" s="74"/>
      <c r="C737" s="74"/>
      <c r="D737" s="73">
        <v>25.851045784933333</v>
      </c>
      <c r="E737" s="73">
        <v>42.983514791466661</v>
      </c>
    </row>
    <row r="738" spans="2:5" x14ac:dyDescent="0.25">
      <c r="B738" s="74"/>
      <c r="C738" s="74"/>
      <c r="D738" s="73">
        <v>25.114048491066665</v>
      </c>
      <c r="E738" s="73">
        <v>44.31325851079999</v>
      </c>
    </row>
    <row r="739" spans="2:5" x14ac:dyDescent="0.25">
      <c r="B739" s="74"/>
      <c r="C739" s="74"/>
      <c r="D739" s="73">
        <v>23.227273791200002</v>
      </c>
      <c r="E739" s="73">
        <v>44.013186585533326</v>
      </c>
    </row>
    <row r="740" spans="2:5" x14ac:dyDescent="0.25">
      <c r="B740" s="74"/>
      <c r="C740" s="74"/>
      <c r="D740" s="73">
        <v>22.817405366999999</v>
      </c>
      <c r="E740" s="73">
        <v>43.174544268666665</v>
      </c>
    </row>
    <row r="741" spans="2:5" x14ac:dyDescent="0.25">
      <c r="B741" s="74"/>
      <c r="C741" s="74"/>
      <c r="D741" s="73">
        <v>22.507247789733334</v>
      </c>
      <c r="E741" s="73">
        <v>42.829415755800007</v>
      </c>
    </row>
    <row r="742" spans="2:5" x14ac:dyDescent="0.25">
      <c r="B742" s="74"/>
      <c r="C742" s="74"/>
      <c r="D742" s="73">
        <v>22.986520906199999</v>
      </c>
      <c r="E742" s="73">
        <v>42.210134503400006</v>
      </c>
    </row>
    <row r="743" spans="2:5" x14ac:dyDescent="0.25">
      <c r="B743" s="74"/>
      <c r="C743" s="74"/>
      <c r="D743" s="73">
        <v>23.377482362466669</v>
      </c>
      <c r="E743" s="73">
        <v>42.19934675453333</v>
      </c>
    </row>
    <row r="744" spans="2:5" x14ac:dyDescent="0.25">
      <c r="B744" s="74"/>
      <c r="C744" s="74"/>
      <c r="D744" s="73">
        <v>24.1489279814</v>
      </c>
      <c r="E744" s="73">
        <v>41.194966803599996</v>
      </c>
    </row>
    <row r="745" spans="2:5" x14ac:dyDescent="0.25">
      <c r="B745" s="74"/>
      <c r="C745" s="74" t="s">
        <v>113</v>
      </c>
      <c r="D745" s="73">
        <v>26.123143196733334</v>
      </c>
      <c r="E745" s="73">
        <v>42.374183496666667</v>
      </c>
    </row>
    <row r="746" spans="2:5" x14ac:dyDescent="0.25">
      <c r="B746" s="74"/>
      <c r="C746" s="74"/>
      <c r="D746" s="73">
        <v>25.423135522666669</v>
      </c>
      <c r="E746" s="73">
        <v>43.016691574066655</v>
      </c>
    </row>
    <row r="747" spans="2:5" x14ac:dyDescent="0.25">
      <c r="B747" s="74"/>
      <c r="C747" s="74"/>
      <c r="D747" s="73">
        <v>25.404928470866665</v>
      </c>
      <c r="E747" s="73">
        <v>43.626788010999995</v>
      </c>
    </row>
    <row r="748" spans="2:5" x14ac:dyDescent="0.25">
      <c r="B748" s="74"/>
      <c r="C748" s="74"/>
      <c r="D748" s="73">
        <v>24.838617187400001</v>
      </c>
      <c r="E748" s="73">
        <v>41.475476122199993</v>
      </c>
    </row>
    <row r="749" spans="2:5" x14ac:dyDescent="0.25">
      <c r="B749" s="74"/>
      <c r="C749" s="74"/>
      <c r="D749" s="73">
        <v>24.054641126733333</v>
      </c>
      <c r="E749" s="73">
        <v>41.978675471866651</v>
      </c>
    </row>
    <row r="750" spans="2:5" x14ac:dyDescent="0.25">
      <c r="B750" s="74"/>
      <c r="C750" s="74"/>
      <c r="D750" s="73">
        <v>24.402279651266667</v>
      </c>
      <c r="E750" s="73">
        <v>42.994013322800001</v>
      </c>
    </row>
    <row r="751" spans="2:5" x14ac:dyDescent="0.25">
      <c r="B751" s="74"/>
      <c r="C751" s="74"/>
      <c r="D751" s="73">
        <v>23.904132461533333</v>
      </c>
      <c r="E751" s="73">
        <v>43.297450173466657</v>
      </c>
    </row>
    <row r="752" spans="2:5" x14ac:dyDescent="0.25">
      <c r="B752" s="74"/>
      <c r="C752" s="74"/>
      <c r="D752" s="73">
        <v>23.242567776466668</v>
      </c>
      <c r="E752" s="73">
        <v>45.59767729106666</v>
      </c>
    </row>
    <row r="753" spans="2:5" x14ac:dyDescent="0.25">
      <c r="B753" s="74"/>
      <c r="C753" s="74"/>
      <c r="D753" s="73">
        <v>23.330288125266666</v>
      </c>
      <c r="E753" s="73">
        <v>47.978524440800001</v>
      </c>
    </row>
    <row r="754" spans="2:5" x14ac:dyDescent="0.25">
      <c r="B754" s="74"/>
      <c r="C754" s="74"/>
      <c r="D754" s="73">
        <v>23.998053734066666</v>
      </c>
      <c r="E754" s="73">
        <v>50.153159387133329</v>
      </c>
    </row>
    <row r="755" spans="2:5" x14ac:dyDescent="0.25">
      <c r="B755" s="74"/>
      <c r="C755" s="74"/>
      <c r="D755" s="73">
        <v>26.465421146733334</v>
      </c>
      <c r="E755" s="73">
        <v>51.125305269133342</v>
      </c>
    </row>
    <row r="756" spans="2:5" x14ac:dyDescent="0.25">
      <c r="B756" s="74"/>
      <c r="C756" s="74"/>
      <c r="D756" s="73">
        <v>26.398728563466666</v>
      </c>
      <c r="E756" s="73">
        <v>52.383231800600008</v>
      </c>
    </row>
    <row r="757" spans="2:5" x14ac:dyDescent="0.25">
      <c r="B757" s="74"/>
      <c r="C757" s="74"/>
      <c r="D757" s="73">
        <v>26.623447924066667</v>
      </c>
      <c r="E757" s="73">
        <v>53.053606644866676</v>
      </c>
    </row>
    <row r="758" spans="2:5" x14ac:dyDescent="0.25">
      <c r="B758" s="74"/>
      <c r="C758" s="74"/>
      <c r="D758" s="73">
        <v>28.884613439466666</v>
      </c>
      <c r="E758" s="73">
        <v>54.013084051866677</v>
      </c>
    </row>
    <row r="759" spans="2:5" x14ac:dyDescent="0.25">
      <c r="B759" s="74"/>
      <c r="C759" s="74"/>
      <c r="D759" s="73">
        <v>29.722786096333333</v>
      </c>
      <c r="E759" s="73">
        <v>54.737739828066672</v>
      </c>
    </row>
    <row r="760" spans="2:5" x14ac:dyDescent="0.25">
      <c r="B760" s="74"/>
      <c r="C760" s="74"/>
      <c r="D760" s="73">
        <v>28.205297522999999</v>
      </c>
      <c r="E760" s="73">
        <v>57.650718574800003</v>
      </c>
    </row>
    <row r="761" spans="2:5" x14ac:dyDescent="0.25">
      <c r="B761" s="74"/>
      <c r="C761" s="74"/>
      <c r="D761" s="73">
        <v>27.861680635133336</v>
      </c>
      <c r="E761" s="73">
        <v>58.768115201133341</v>
      </c>
    </row>
    <row r="762" spans="2:5" x14ac:dyDescent="0.25">
      <c r="B762" s="74"/>
      <c r="C762" s="74"/>
      <c r="D762" s="73">
        <v>27.959509736466668</v>
      </c>
      <c r="E762" s="73">
        <v>59.64089210053335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topLeftCell="A4" workbookViewId="0">
      <selection activeCell="Z28" sqref="Z28"/>
    </sheetView>
  </sheetViews>
  <sheetFormatPr defaultColWidth="8.85546875" defaultRowHeight="15" x14ac:dyDescent="0.25"/>
  <cols>
    <col min="1" max="1" width="8.85546875" style="46"/>
    <col min="2" max="2" width="9" style="46" bestFit="1" customWidth="1"/>
    <col min="3" max="3" width="9.28515625" style="46" bestFit="1" customWidth="1"/>
    <col min="4" max="4" width="12.140625" style="46" customWidth="1"/>
    <col min="5" max="5" width="12" style="46" customWidth="1"/>
    <col min="6" max="16384" width="8.85546875" style="46"/>
  </cols>
  <sheetData>
    <row r="1" spans="1:23" x14ac:dyDescent="0.25">
      <c r="A1" s="44"/>
      <c r="B1" s="45" t="s">
        <v>80</v>
      </c>
    </row>
    <row r="2" spans="1:23" x14ac:dyDescent="0.25">
      <c r="A2" s="44"/>
      <c r="B2" s="45" t="s">
        <v>53</v>
      </c>
    </row>
    <row r="3" spans="1:23" x14ac:dyDescent="0.25">
      <c r="A3" s="44"/>
      <c r="B3" s="47" t="s">
        <v>118</v>
      </c>
    </row>
    <row r="4" spans="1:23" x14ac:dyDescent="0.25">
      <c r="A4" s="48" t="s">
        <v>0</v>
      </c>
      <c r="B4" s="44" t="s">
        <v>115</v>
      </c>
    </row>
    <row r="5" spans="1:23" x14ac:dyDescent="0.25">
      <c r="A5" s="48" t="s">
        <v>1</v>
      </c>
      <c r="B5" s="44"/>
    </row>
    <row r="6" spans="1:23" x14ac:dyDescent="0.25">
      <c r="A6" s="48" t="s">
        <v>2</v>
      </c>
    </row>
    <row r="7" spans="1:23" x14ac:dyDescent="0.25">
      <c r="A7" s="48" t="s">
        <v>3</v>
      </c>
      <c r="B7" s="49" t="s">
        <v>56</v>
      </c>
    </row>
    <row r="8" spans="1:23" x14ac:dyDescent="0.25">
      <c r="A8" s="48" t="s">
        <v>4</v>
      </c>
      <c r="B8" s="76" t="s">
        <v>39</v>
      </c>
    </row>
    <row r="9" spans="1:23" x14ac:dyDescent="0.25">
      <c r="A9" s="48" t="s">
        <v>5</v>
      </c>
      <c r="B9" s="44"/>
    </row>
    <row r="10" spans="1:23" x14ac:dyDescent="0.25">
      <c r="A10" s="52" t="s">
        <v>6</v>
      </c>
      <c r="B10" s="59"/>
    </row>
    <row r="11" spans="1:23" x14ac:dyDescent="0.25">
      <c r="A11" s="53"/>
      <c r="B11" s="53"/>
      <c r="C11" s="53"/>
      <c r="D11" s="53"/>
      <c r="E11" s="53"/>
      <c r="F11" s="53"/>
      <c r="G11" s="53"/>
      <c r="H11" s="53"/>
      <c r="I11" s="53"/>
      <c r="J11" s="53"/>
      <c r="K11" s="53"/>
      <c r="L11" s="53"/>
      <c r="M11" s="53"/>
      <c r="N11" s="53"/>
      <c r="O11" s="53"/>
      <c r="P11" s="53"/>
      <c r="Q11" s="53"/>
      <c r="R11" s="53"/>
      <c r="S11" s="53"/>
      <c r="T11" s="53"/>
      <c r="U11" s="53"/>
      <c r="V11" s="53"/>
      <c r="W11" s="53"/>
    </row>
    <row r="12" spans="1:23" x14ac:dyDescent="0.25">
      <c r="B12" s="91" t="s">
        <v>54</v>
      </c>
      <c r="C12" s="91" t="s">
        <v>116</v>
      </c>
      <c r="D12" s="91" t="s">
        <v>117</v>
      </c>
    </row>
    <row r="13" spans="1:23" x14ac:dyDescent="0.25">
      <c r="B13" s="56">
        <v>0.33333333333333331</v>
      </c>
      <c r="C13" s="58">
        <v>4.2153587751663148E-2</v>
      </c>
      <c r="D13" s="58">
        <v>7.9247429120167079E-2</v>
      </c>
    </row>
    <row r="14" spans="1:23" x14ac:dyDescent="0.25">
      <c r="B14" s="56">
        <v>0.375</v>
      </c>
      <c r="C14" s="58">
        <v>34.273032663590556</v>
      </c>
      <c r="D14" s="58">
        <v>23.278233062027429</v>
      </c>
    </row>
    <row r="15" spans="1:23" x14ac:dyDescent="0.25">
      <c r="B15" s="56">
        <v>0.41666666666666669</v>
      </c>
      <c r="C15" s="58">
        <v>44.73904384304673</v>
      </c>
      <c r="D15" s="58">
        <v>36.092076189410683</v>
      </c>
    </row>
    <row r="16" spans="1:23" x14ac:dyDescent="0.25">
      <c r="B16" s="56">
        <v>0.45833333333333331</v>
      </c>
      <c r="C16" s="58">
        <v>53.904342446452702</v>
      </c>
      <c r="D16" s="58">
        <v>47.985716816304461</v>
      </c>
    </row>
    <row r="17" spans="2:4" x14ac:dyDescent="0.25">
      <c r="B17" s="56">
        <v>0.5</v>
      </c>
      <c r="C17" s="58">
        <v>59.601808961986322</v>
      </c>
      <c r="D17" s="58">
        <v>55.450824639424198</v>
      </c>
    </row>
    <row r="18" spans="2:4" x14ac:dyDescent="0.25">
      <c r="B18" s="56">
        <v>0.54166666666666663</v>
      </c>
      <c r="C18" s="58">
        <v>67.110042636754713</v>
      </c>
      <c r="D18" s="58">
        <v>67.109519947044063</v>
      </c>
    </row>
    <row r="19" spans="2:4" x14ac:dyDescent="0.25">
      <c r="B19" s="56">
        <v>0.58333333333333337</v>
      </c>
      <c r="C19" s="58">
        <v>75.930094091431727</v>
      </c>
      <c r="D19" s="58">
        <v>80.066940769539144</v>
      </c>
    </row>
    <row r="20" spans="2:4" x14ac:dyDescent="0.25">
      <c r="B20" s="56">
        <v>0.625</v>
      </c>
      <c r="C20" s="58">
        <v>94.880300727389397</v>
      </c>
      <c r="D20" s="58">
        <v>96.128996168153719</v>
      </c>
    </row>
    <row r="21" spans="2:4" x14ac:dyDescent="0.25">
      <c r="B21" s="56">
        <v>0.66666666666666663</v>
      </c>
      <c r="C21" s="58">
        <v>99.97452520303662</v>
      </c>
      <c r="D21" s="58">
        <v>99.986015159567032</v>
      </c>
    </row>
    <row r="22" spans="2:4" x14ac:dyDescent="0.25">
      <c r="B22" s="75">
        <v>0.70833333333333337</v>
      </c>
      <c r="C22" s="57">
        <v>100</v>
      </c>
      <c r="D22" s="57">
        <v>100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Yfirlit</vt:lpstr>
      <vt:lpstr>I-1</vt:lpstr>
      <vt:lpstr>I-2</vt:lpstr>
      <vt:lpstr>I-3</vt:lpstr>
      <vt:lpstr>I-4</vt:lpstr>
      <vt:lpstr>I-5</vt:lpstr>
      <vt:lpstr>II-1</vt:lpstr>
      <vt:lpstr>II-2</vt:lpstr>
      <vt:lpstr>II-3</vt:lpstr>
      <vt:lpstr>II-4</vt:lpstr>
      <vt:lpstr>II-5</vt:lpstr>
      <vt:lpstr>II-6</vt:lpstr>
      <vt:lpstr>II-7</vt:lpstr>
      <vt:lpstr>II-8</vt:lpstr>
      <vt:lpstr>III-1</vt:lpstr>
      <vt:lpstr>III-2</vt:lpstr>
      <vt:lpstr>III-3</vt:lpstr>
      <vt:lpstr>III-4</vt:lpstr>
      <vt:lpstr>III-5</vt:lpstr>
      <vt:lpstr>Tafla III-1</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V-1</vt:lpstr>
      <vt:lpstr>Tafla V-1</vt:lpstr>
      <vt:lpstr>V-2</vt:lpstr>
      <vt:lpstr>V-3</vt:lpstr>
      <vt:lpstr>V-4</vt:lpstr>
      <vt:lpstr>V-5</vt:lpstr>
      <vt:lpstr>V-6</vt:lpstr>
      <vt:lpstr>Tafla V-2</vt:lpstr>
    </vt:vector>
  </TitlesOfParts>
  <Company>Seðlabanki Íslands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helgagud</dc:creator>
  <cp:lastModifiedBy>SÍ Margrét Sæmundsdóttir</cp:lastModifiedBy>
  <cp:lastPrinted>2018-06-04T10:11:31Z</cp:lastPrinted>
  <dcterms:created xsi:type="dcterms:W3CDTF">2010-02-02T14:53:34Z</dcterms:created>
  <dcterms:modified xsi:type="dcterms:W3CDTF">2019-06-21T14:21:52Z</dcterms:modified>
</cp:coreProperties>
</file>